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80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<sst xmlns="http://schemas.openxmlformats.org/spreadsheetml/2006/main" count="22" uniqueCount="20">
  <si>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JUMLAH KEPALA KELUARGA DENGAN AKSES TERHADAP FASILITAS SANITASI YANG AMAN (JAMBAN SEHAT) MENURUT KECAMATAN DAN PUSKESMAS KABUPATEN AGAM TAHUN 2024</t>
  </si>
  <si>
    <t>NO</t>
  </si>
  <si>
    <t>KECAMATAN</t>
  </si>
  <si>
    <t>PUSKESMAS</t>
  </si>
  <si>
    <t>JUMLAH KK</t>
  </si>
  <si>
    <t>JUMLAH 
KK PENGGUNA</t>
  </si>
  <si>
    <t>KK SBS</t>
  </si>
  <si>
    <t>KK DENGAN AKSES TERHADAP FASILITAS SANITASI YANG LAYAK</t>
  </si>
  <si>
    <t>PERSENTASE KK DENGAN AKSES TERHADAP FASILITAS SANITASI YANG AMAN</t>
  </si>
  <si>
    <t>AKSES SANITASI AMAN</t>
  </si>
  <si>
    <t>AKSES SANITASI LAYAK SENDIRI</t>
  </si>
  <si>
    <t>AKSES LAYAK BERSAMA</t>
  </si>
  <si>
    <t>AKSES BELUM LAYAK</t>
  </si>
  <si>
    <t>BABS TERTUTUP</t>
  </si>
  <si>
    <t>BABS TERBUKA</t>
  </si>
  <si>
    <t>JUMLAH</t>
  </si>
  <si>
    <t>%</t>
  </si>
  <si>
    <t>JUMLAH (KAB/KOTA)</t>
  </si>
  <si>
    <t>Sumber : Seksi Kesling Dinkes Agam Tahun 2024</t>
  </si>
  <si>
    <t>Keterangan : KK = Kepala Keluarga, SBS = Stop Buang Air Besar Sembarangan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</si>
</sst>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u/>
      <sz val="12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/>
    <xf numFmtId="0" fontId="3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" fillId="0" borderId="8" xfId="0" applyFont="1" applyBorder="1" applyAlignment="1">
      <alignment horizontal="center" vertical="center"/>
    </xf>
    <xf numFmtId="0" fontId="8" fillId="0" borderId="0" xfId="0" applyFont="1"/>
    <xf numFmtId="2" fontId="2" fillId="0" borderId="8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Tanjung Mutiara</v>
          </cell>
          <cell r="C9" t="str">
            <v>Puskesmas Tiku</v>
          </cell>
        </row>
        <row r="10">
          <cell r="C10" t="str">
            <v>Puskesmas Muaro Putuih</v>
          </cell>
        </row>
        <row r="11">
          <cell r="B11" t="str">
            <v>Lubuk Basung</v>
          </cell>
          <cell r="C11" t="str">
            <v>Puskesmas Manggopoh</v>
          </cell>
        </row>
        <row r="12">
          <cell r="C12" t="str">
            <v>Puskesmas Lubuk Basung</v>
          </cell>
        </row>
        <row r="13">
          <cell r="B13" t="str">
            <v>Ampek Nagari</v>
          </cell>
          <cell r="C13" t="str">
            <v>Puskesmas Bawan</v>
          </cell>
        </row>
        <row r="14">
          <cell r="C14" t="str">
            <v>Puskesmas Batu Kambing</v>
          </cell>
        </row>
        <row r="15">
          <cell r="B15" t="str">
            <v>Tanjung Raya</v>
          </cell>
          <cell r="C15" t="str">
            <v>Puskesmas Pasar Ahad</v>
          </cell>
        </row>
        <row r="16">
          <cell r="C16" t="str">
            <v>Puskesmas Maninjau</v>
          </cell>
        </row>
        <row r="17">
          <cell r="B17" t="str">
            <v>Matur</v>
          </cell>
          <cell r="C17" t="str">
            <v>Puskesmas Matur</v>
          </cell>
        </row>
        <row r="18">
          <cell r="B18" t="str">
            <v>IV Koto</v>
          </cell>
          <cell r="C18" t="str">
            <v>Puskesmas IV Koto</v>
          </cell>
        </row>
        <row r="19">
          <cell r="B19" t="str">
            <v>Malalak</v>
          </cell>
          <cell r="C19" t="str">
            <v>Puskesmas Malalak</v>
          </cell>
        </row>
        <row r="20">
          <cell r="B20" t="str">
            <v>Banuhampu</v>
          </cell>
          <cell r="C20" t="str">
            <v>Puskesmas Padang Lua</v>
          </cell>
        </row>
        <row r="21">
          <cell r="B21" t="str">
            <v>Sungai Pua</v>
          </cell>
          <cell r="C21" t="str">
            <v>Puskesmas Sungai Pua</v>
          </cell>
        </row>
        <row r="22">
          <cell r="B22" t="str">
            <v>Ampek Angkek</v>
          </cell>
          <cell r="C22" t="str">
            <v>Puskesmas Biaro</v>
          </cell>
        </row>
        <row r="23">
          <cell r="B23" t="str">
            <v>Candung</v>
          </cell>
          <cell r="C23" t="str">
            <v>Puskesmas Lasi</v>
          </cell>
        </row>
        <row r="24">
          <cell r="B24" t="str">
            <v>Baso</v>
          </cell>
          <cell r="C24" t="str">
            <v>Puskesmas Baso</v>
          </cell>
        </row>
        <row r="25">
          <cell r="C25" t="str">
            <v>Puskesmas Padang Tarok</v>
          </cell>
        </row>
        <row r="26">
          <cell r="B26" t="str">
            <v>Tilatang Kamang</v>
          </cell>
          <cell r="C26" t="str">
            <v>Puskesmas Pakan Kamis</v>
          </cell>
        </row>
        <row r="27">
          <cell r="C27" t="str">
            <v>Puskesmas kapau</v>
          </cell>
        </row>
        <row r="28">
          <cell r="B28" t="str">
            <v>Kamang Magek</v>
          </cell>
          <cell r="C28" t="str">
            <v>Puskesmas Magek</v>
          </cell>
        </row>
        <row r="29">
          <cell r="B29" t="str">
            <v>Palembayan</v>
          </cell>
          <cell r="C29" t="str">
            <v>Puskesmas Palembayan</v>
          </cell>
        </row>
        <row r="30">
          <cell r="C30" t="str">
            <v>Puskesmas Koto Alam</v>
          </cell>
        </row>
        <row r="31">
          <cell r="B31" t="str">
            <v>Palupuh</v>
          </cell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994"/>
  <sheetViews>
    <sheetView tabSelected="1" zoomScale="70" zoomScaleNormal="70" workbookViewId="0">
      <selection activeCell="K17" sqref="K17"/>
    </sheetView>
  </sheetViews>
  <sheetFormatPr defaultColWidth="14.4259259259259" defaultRowHeight="15" customHeight="1"/>
  <cols>
    <col min="1" max="1" width="5.71296296296296" style="1" customWidth="1"/>
    <col min="2" max="2" width="22.712962962963" style="1" customWidth="1"/>
    <col min="3" max="3" width="29" style="1" customWidth="1"/>
    <col min="4" max="4" width="17.1388888888889" style="1" customWidth="1"/>
    <col min="5" max="5" width="14.8611111111111" style="1" customWidth="1"/>
    <col min="6" max="6" width="27.5740740740741" style="1" customWidth="1"/>
    <col min="7" max="7" width="21.4259259259259" style="1" customWidth="1"/>
    <col min="8" max="8" width="19" style="1" customWidth="1"/>
    <col min="9" max="9" width="18.287037037037" style="1" customWidth="1"/>
    <col min="10" max="10" width="15.1388888888889" style="1" customWidth="1"/>
    <col min="11" max="11" width="18.5740740740741" style="1" customWidth="1"/>
    <col min="12" max="12" width="22.712962962963" style="1" customWidth="1"/>
    <col min="13" max="13" width="17" style="1" customWidth="1"/>
    <col min="14" max="14" width="19.712962962963" style="1" customWidth="1"/>
    <col min="15" max="15" width="26.712962962963" style="1" customWidth="1"/>
    <col min="16" max="26" width="8.86111111111111" style="1" customWidth="1"/>
    <col min="27" max="16384" width="14.4259259259259" style="1"/>
  </cols>
  <sheetData>
    <row r="1" ht="15.6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customHeight="1" spans="1:26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6"/>
      <c r="H3" s="6"/>
      <c r="I3" s="6"/>
      <c r="J3" s="33"/>
      <c r="K3" s="5" t="s">
        <v>6</v>
      </c>
      <c r="L3" s="33"/>
      <c r="M3" s="34" t="s">
        <v>7</v>
      </c>
      <c r="N3" s="33"/>
      <c r="O3" s="10" t="s">
        <v>8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customHeight="1" spans="1:26">
      <c r="A4" s="7"/>
      <c r="B4" s="7"/>
      <c r="C4" s="7"/>
      <c r="D4" s="7"/>
      <c r="E4" s="8"/>
      <c r="F4" s="9"/>
      <c r="G4" s="9"/>
      <c r="H4" s="9"/>
      <c r="I4" s="9"/>
      <c r="J4" s="35"/>
      <c r="K4" s="8"/>
      <c r="L4" s="35"/>
      <c r="M4" s="36"/>
      <c r="N4" s="37"/>
      <c r="O4" s="7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39.75" customHeight="1" spans="1:26">
      <c r="A5" s="7"/>
      <c r="B5" s="7"/>
      <c r="C5" s="7"/>
      <c r="D5" s="7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4" t="s">
        <v>15</v>
      </c>
      <c r="L5" s="4" t="s">
        <v>16</v>
      </c>
      <c r="M5" s="8"/>
      <c r="N5" s="35"/>
      <c r="O5" s="7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39" customHeight="1" spans="1:2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38" t="s">
        <v>15</v>
      </c>
      <c r="N6" s="38" t="s">
        <v>16</v>
      </c>
      <c r="O6" s="11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4.4" spans="1:26">
      <c r="A7" s="12">
        <v>1</v>
      </c>
      <c r="B7" s="13">
        <v>2</v>
      </c>
      <c r="C7" s="12">
        <v>3</v>
      </c>
      <c r="D7" s="12">
        <v>4</v>
      </c>
      <c r="E7" s="13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>
      <c r="A8" s="14">
        <v>1</v>
      </c>
      <c r="B8" s="15" t="str">
        <f>'[1]9 ok'!B9</f>
        <v>Tanjung Mutiara</v>
      </c>
      <c r="C8" s="16" t="str">
        <f>'[1]9 ok'!C9</f>
        <v>Puskesmas Tiku</v>
      </c>
      <c r="D8" s="17">
        <v>4787</v>
      </c>
      <c r="E8" s="17">
        <v>3673</v>
      </c>
      <c r="F8" s="18">
        <v>0</v>
      </c>
      <c r="G8" s="18">
        <v>49</v>
      </c>
      <c r="H8" s="18">
        <v>0</v>
      </c>
      <c r="I8" s="18">
        <v>324</v>
      </c>
      <c r="J8" s="18">
        <v>0</v>
      </c>
      <c r="K8" s="17">
        <f t="shared" ref="K8:K30" si="0">E8+F8+G8+H8+I8+J8</f>
        <v>4046</v>
      </c>
      <c r="L8" s="40">
        <f t="shared" ref="L8:L30" si="1">K8/D8*100</f>
        <v>84.5205765615208</v>
      </c>
      <c r="M8" s="17">
        <f t="shared" ref="M8:M30" si="2">G8+H8+I8+J8+K8+L8</f>
        <v>4503.52057656152</v>
      </c>
      <c r="N8" s="40">
        <f t="shared" ref="N8:N30" si="3">M8/D8*100</f>
        <v>94.0781403083669</v>
      </c>
      <c r="O8" s="40">
        <v>63.9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14">
        <v>2</v>
      </c>
      <c r="B9" s="19"/>
      <c r="C9" s="16" t="str">
        <f>'[1]9 ok'!C10</f>
        <v>Puskesmas Muaro Putuih</v>
      </c>
      <c r="D9" s="17">
        <v>2638</v>
      </c>
      <c r="E9" s="17">
        <v>1473</v>
      </c>
      <c r="F9" s="18">
        <v>0</v>
      </c>
      <c r="G9" s="18">
        <v>98</v>
      </c>
      <c r="H9" s="18">
        <v>0</v>
      </c>
      <c r="I9" s="18">
        <v>648</v>
      </c>
      <c r="J9" s="18">
        <v>0</v>
      </c>
      <c r="K9" s="17">
        <f t="shared" si="0"/>
        <v>2219</v>
      </c>
      <c r="L9" s="40">
        <f t="shared" si="1"/>
        <v>84.1167551175133</v>
      </c>
      <c r="M9" s="18">
        <v>2219</v>
      </c>
      <c r="N9" s="40">
        <f t="shared" si="3"/>
        <v>84.1167551175133</v>
      </c>
      <c r="O9" s="40">
        <v>56.63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14">
        <v>3</v>
      </c>
      <c r="B10" s="15" t="str">
        <f>'[1]9 ok'!B11</f>
        <v>Lubuk Basung</v>
      </c>
      <c r="C10" s="16" t="str">
        <f>'[1]9 ok'!C11</f>
        <v>Puskesmas Manggopoh</v>
      </c>
      <c r="D10" s="17">
        <v>6786</v>
      </c>
      <c r="E10" s="17">
        <v>5604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7">
        <f t="shared" si="0"/>
        <v>5604</v>
      </c>
      <c r="L10" s="40">
        <f t="shared" si="1"/>
        <v>82.5817860300619</v>
      </c>
      <c r="M10" s="17">
        <f t="shared" si="2"/>
        <v>5686.58178603006</v>
      </c>
      <c r="N10" s="40">
        <f t="shared" si="3"/>
        <v>83.7987295318312</v>
      </c>
      <c r="O10" s="40">
        <v>98.89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14">
        <v>4</v>
      </c>
      <c r="B11" s="19"/>
      <c r="C11" s="16" t="str">
        <f>'[1]9 ok'!C12</f>
        <v>Puskesmas Lubuk Basung</v>
      </c>
      <c r="D11" s="17">
        <v>13941</v>
      </c>
      <c r="E11" s="17">
        <v>12211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7">
        <f t="shared" si="0"/>
        <v>12211</v>
      </c>
      <c r="L11" s="40">
        <f t="shared" si="1"/>
        <v>87.5905602180618</v>
      </c>
      <c r="M11" s="17">
        <f t="shared" si="2"/>
        <v>12298.5905602181</v>
      </c>
      <c r="N11" s="40">
        <f t="shared" si="3"/>
        <v>88.2188548900227</v>
      </c>
      <c r="O11" s="40">
        <v>79.58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14">
        <v>5</v>
      </c>
      <c r="B12" s="15" t="str">
        <f>'[1]9 ok'!B13</f>
        <v>Ampek Nagari</v>
      </c>
      <c r="C12" s="16" t="str">
        <f>'[1]9 ok'!C13</f>
        <v>Puskesmas Bawan</v>
      </c>
      <c r="D12" s="17">
        <v>4015</v>
      </c>
      <c r="E12" s="17">
        <v>3507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7">
        <f t="shared" si="0"/>
        <v>3507</v>
      </c>
      <c r="L12" s="40">
        <f t="shared" si="1"/>
        <v>87.3474470734745</v>
      </c>
      <c r="M12" s="17">
        <f t="shared" si="2"/>
        <v>3594.34744707347</v>
      </c>
      <c r="N12" s="40">
        <f t="shared" si="3"/>
        <v>89.52297502051</v>
      </c>
      <c r="O12" s="40">
        <v>53.88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14">
        <v>6</v>
      </c>
      <c r="B13" s="19"/>
      <c r="C13" s="16" t="str">
        <f>'[1]9 ok'!C14</f>
        <v>Puskesmas Batu Kambing</v>
      </c>
      <c r="D13" s="17">
        <v>1891</v>
      </c>
      <c r="E13" s="17">
        <v>1603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7">
        <f t="shared" si="0"/>
        <v>1603</v>
      </c>
      <c r="L13" s="40">
        <f t="shared" si="1"/>
        <v>84.7699629825489</v>
      </c>
      <c r="M13" s="17">
        <f t="shared" si="2"/>
        <v>1687.76996298255</v>
      </c>
      <c r="N13" s="40">
        <f t="shared" si="3"/>
        <v>89.2527743512717</v>
      </c>
      <c r="O13" s="40">
        <v>94.29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14">
        <v>7</v>
      </c>
      <c r="B14" s="15" t="str">
        <f>'[1]9 ok'!B15</f>
        <v>Tanjung Raya</v>
      </c>
      <c r="C14" s="16" t="str">
        <f>'[1]9 ok'!C15</f>
        <v>Puskesmas Pasar Ahad</v>
      </c>
      <c r="D14" s="17">
        <v>4528</v>
      </c>
      <c r="E14" s="17">
        <v>3864</v>
      </c>
      <c r="F14" s="18">
        <v>0</v>
      </c>
      <c r="G14" s="18">
        <v>0</v>
      </c>
      <c r="H14" s="18">
        <v>0</v>
      </c>
      <c r="I14" s="18">
        <v>14</v>
      </c>
      <c r="J14" s="18">
        <v>0</v>
      </c>
      <c r="K14" s="17">
        <f t="shared" si="0"/>
        <v>3878</v>
      </c>
      <c r="L14" s="40">
        <f t="shared" si="1"/>
        <v>85.6448763250883</v>
      </c>
      <c r="M14" s="17">
        <f t="shared" si="2"/>
        <v>3977.64487632509</v>
      </c>
      <c r="N14" s="40">
        <f t="shared" si="3"/>
        <v>87.8455140531159</v>
      </c>
      <c r="O14" s="40">
        <v>85.9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14">
        <v>8</v>
      </c>
      <c r="B15" s="20"/>
      <c r="C15" s="16" t="str">
        <f>'[1]9 ok'!C16</f>
        <v>Puskesmas Maninjau</v>
      </c>
      <c r="D15" s="17">
        <v>5797</v>
      </c>
      <c r="E15" s="17">
        <v>4870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7">
        <f t="shared" si="0"/>
        <v>4870</v>
      </c>
      <c r="L15" s="40">
        <f t="shared" si="1"/>
        <v>84.0089701569778</v>
      </c>
      <c r="M15" s="17">
        <f t="shared" si="2"/>
        <v>4954.00897015698</v>
      </c>
      <c r="N15" s="40">
        <f t="shared" si="3"/>
        <v>85.4581502528373</v>
      </c>
      <c r="O15" s="40">
        <v>79.82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1">
        <v>9</v>
      </c>
      <c r="B16" s="22" t="str">
        <f>'[1]9 ok'!B17</f>
        <v>Matur</v>
      </c>
      <c r="C16" s="23" t="str">
        <f>'[1]9 ok'!C17</f>
        <v>Puskesmas Matur</v>
      </c>
      <c r="D16" s="17">
        <v>5119</v>
      </c>
      <c r="E16" s="17">
        <v>4271</v>
      </c>
      <c r="F16" s="18">
        <v>0</v>
      </c>
      <c r="G16" s="18">
        <v>7</v>
      </c>
      <c r="H16" s="18">
        <v>0</v>
      </c>
      <c r="I16" s="18">
        <v>207</v>
      </c>
      <c r="J16" s="18">
        <v>0</v>
      </c>
      <c r="K16" s="17">
        <f t="shared" si="0"/>
        <v>4485</v>
      </c>
      <c r="L16" s="40">
        <f t="shared" si="1"/>
        <v>87.6147685094745</v>
      </c>
      <c r="M16" s="17">
        <f t="shared" si="2"/>
        <v>4786.61476850947</v>
      </c>
      <c r="N16" s="40">
        <f t="shared" si="3"/>
        <v>93.5068327507223</v>
      </c>
      <c r="O16" s="40">
        <v>85.1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5.75" customHeight="1" spans="1:26">
      <c r="A17" s="21">
        <v>10</v>
      </c>
      <c r="B17" s="23" t="str">
        <f>'[1]9 ok'!B18</f>
        <v>IV Koto</v>
      </c>
      <c r="C17" s="23" t="str">
        <f>'[1]9 ok'!C18</f>
        <v>Puskesmas IV Koto</v>
      </c>
      <c r="D17" s="17">
        <v>5426</v>
      </c>
      <c r="E17" s="17">
        <v>4874</v>
      </c>
      <c r="F17" s="18">
        <v>0</v>
      </c>
      <c r="G17" s="18">
        <v>2</v>
      </c>
      <c r="H17" s="18">
        <v>0</v>
      </c>
      <c r="I17" s="18">
        <v>0</v>
      </c>
      <c r="J17" s="18">
        <v>0</v>
      </c>
      <c r="K17" s="17">
        <f t="shared" si="0"/>
        <v>4876</v>
      </c>
      <c r="L17" s="40">
        <f t="shared" si="1"/>
        <v>89.8636196092886</v>
      </c>
      <c r="M17" s="17">
        <f t="shared" si="2"/>
        <v>4967.86361960929</v>
      </c>
      <c r="N17" s="40">
        <f t="shared" si="3"/>
        <v>91.5566461409747</v>
      </c>
      <c r="O17" s="40">
        <v>80.7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5.75" customHeight="1" spans="1:26">
      <c r="A18" s="21">
        <v>11</v>
      </c>
      <c r="B18" s="23" t="str">
        <f>'[1]9 ok'!B19</f>
        <v>Malalak</v>
      </c>
      <c r="C18" s="23" t="str">
        <f>'[1]9 ok'!C19</f>
        <v>Puskesmas Malalak</v>
      </c>
      <c r="D18" s="17">
        <v>2593</v>
      </c>
      <c r="E18" s="17">
        <v>2105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f t="shared" si="0"/>
        <v>2105</v>
      </c>
      <c r="L18" s="40">
        <f t="shared" si="1"/>
        <v>81.1801002699576</v>
      </c>
      <c r="M18" s="17">
        <f t="shared" si="2"/>
        <v>2186.18010026996</v>
      </c>
      <c r="N18" s="40">
        <f t="shared" si="3"/>
        <v>84.3108407354399</v>
      </c>
      <c r="O18" s="40">
        <v>94.69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5.75" customHeight="1" spans="1:26">
      <c r="A19" s="21">
        <v>12</v>
      </c>
      <c r="B19" s="23" t="str">
        <f>'[1]9 ok'!B20</f>
        <v>Banuhampu</v>
      </c>
      <c r="C19" s="23" t="str">
        <f>'[1]9 ok'!C20</f>
        <v>Puskesmas Padang Lua</v>
      </c>
      <c r="D19" s="17">
        <v>7089</v>
      </c>
      <c r="E19" s="17">
        <v>6058</v>
      </c>
      <c r="F19" s="18">
        <v>0</v>
      </c>
      <c r="G19" s="18">
        <v>6</v>
      </c>
      <c r="H19" s="18">
        <v>0</v>
      </c>
      <c r="I19" s="18">
        <v>0</v>
      </c>
      <c r="J19" s="18">
        <v>0</v>
      </c>
      <c r="K19" s="17">
        <f t="shared" si="0"/>
        <v>6064</v>
      </c>
      <c r="L19" s="40">
        <f t="shared" si="1"/>
        <v>85.5409789815207</v>
      </c>
      <c r="M19" s="17">
        <f t="shared" si="2"/>
        <v>6155.54097898152</v>
      </c>
      <c r="N19" s="40">
        <f t="shared" si="3"/>
        <v>86.8322891660533</v>
      </c>
      <c r="O19" s="40">
        <v>82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5.75" customHeight="1" spans="1:26">
      <c r="A20" s="21">
        <v>13</v>
      </c>
      <c r="B20" s="23" t="str">
        <f>'[1]9 ok'!B21</f>
        <v>Sungai Pua</v>
      </c>
      <c r="C20" s="23" t="str">
        <f>'[1]9 ok'!C21</f>
        <v>Puskesmas Sungai Pua</v>
      </c>
      <c r="D20" s="17">
        <v>6296</v>
      </c>
      <c r="E20" s="17">
        <v>5370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7">
        <f t="shared" si="0"/>
        <v>5370</v>
      </c>
      <c r="L20" s="40">
        <f t="shared" si="1"/>
        <v>85.292249047014</v>
      </c>
      <c r="M20" s="17">
        <f t="shared" si="2"/>
        <v>5455.29224904701</v>
      </c>
      <c r="N20" s="40">
        <f t="shared" si="3"/>
        <v>86.6469544003655</v>
      </c>
      <c r="O20" s="40">
        <v>79.42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 spans="1:26">
      <c r="A21" s="21">
        <v>14</v>
      </c>
      <c r="B21" s="23" t="str">
        <f>'[1]9 ok'!B22</f>
        <v>Ampek Angkek</v>
      </c>
      <c r="C21" s="23" t="str">
        <f>'[1]9 ok'!C22</f>
        <v>Puskesmas Biaro</v>
      </c>
      <c r="D21" s="17">
        <v>11383</v>
      </c>
      <c r="E21" s="17">
        <v>9228</v>
      </c>
      <c r="F21" s="18">
        <v>0</v>
      </c>
      <c r="G21" s="18">
        <v>0</v>
      </c>
      <c r="H21" s="18">
        <v>0</v>
      </c>
      <c r="I21" s="18">
        <v>90</v>
      </c>
      <c r="J21" s="18">
        <v>0</v>
      </c>
      <c r="K21" s="17">
        <f t="shared" si="0"/>
        <v>9318</v>
      </c>
      <c r="L21" s="40">
        <f t="shared" si="1"/>
        <v>81.8589124132478</v>
      </c>
      <c r="M21" s="17">
        <f t="shared" si="2"/>
        <v>9489.85891241325</v>
      </c>
      <c r="N21" s="40">
        <f t="shared" si="3"/>
        <v>83.3686981675591</v>
      </c>
      <c r="O21" s="40">
        <v>84.18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 spans="1:26">
      <c r="A22" s="21">
        <v>15</v>
      </c>
      <c r="B22" s="24" t="str">
        <f>'[1]9 ok'!B23</f>
        <v>Candung</v>
      </c>
      <c r="C22" s="23" t="str">
        <f>'[1]9 ok'!C23</f>
        <v>Puskesmas Lasi</v>
      </c>
      <c r="D22" s="17">
        <v>6574</v>
      </c>
      <c r="E22" s="17">
        <v>5766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7">
        <f t="shared" si="0"/>
        <v>5766</v>
      </c>
      <c r="L22" s="40">
        <f t="shared" si="1"/>
        <v>87.7091572862793</v>
      </c>
      <c r="M22" s="17">
        <f t="shared" si="2"/>
        <v>5853.70915728628</v>
      </c>
      <c r="N22" s="40">
        <f t="shared" si="3"/>
        <v>89.0433397822677</v>
      </c>
      <c r="O22" s="40">
        <v>95.4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 spans="1:26">
      <c r="A23" s="14">
        <v>16</v>
      </c>
      <c r="B23" s="15" t="str">
        <f>'[1]9 ok'!B24</f>
        <v>Baso</v>
      </c>
      <c r="C23" s="16" t="str">
        <f>'[1]9 ok'!C24</f>
        <v>Puskesmas Baso</v>
      </c>
      <c r="D23" s="17">
        <v>6171</v>
      </c>
      <c r="E23" s="17">
        <v>5298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7">
        <f t="shared" si="0"/>
        <v>5298</v>
      </c>
      <c r="L23" s="40">
        <f t="shared" si="1"/>
        <v>85.8531842489062</v>
      </c>
      <c r="M23" s="17">
        <f t="shared" si="2"/>
        <v>5383.85318424891</v>
      </c>
      <c r="N23" s="40">
        <f t="shared" si="3"/>
        <v>87.2444204221181</v>
      </c>
      <c r="O23" s="40">
        <v>99.62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 spans="1:26">
      <c r="A24" s="14">
        <v>17</v>
      </c>
      <c r="B24" s="19"/>
      <c r="C24" s="16" t="str">
        <f>'[1]9 ok'!C25</f>
        <v>Puskesmas Padang Tarok</v>
      </c>
      <c r="D24" s="17">
        <v>4370</v>
      </c>
      <c r="E24" s="25">
        <v>3814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7">
        <f t="shared" si="0"/>
        <v>3814</v>
      </c>
      <c r="L24" s="40">
        <f t="shared" si="1"/>
        <v>87.2768878718535</v>
      </c>
      <c r="M24" s="17">
        <f t="shared" si="2"/>
        <v>3901.27688787185</v>
      </c>
      <c r="N24" s="40">
        <f t="shared" si="3"/>
        <v>89.2740706606832</v>
      </c>
      <c r="O24" s="40">
        <v>96.89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 spans="1:26">
      <c r="A25" s="14">
        <v>18</v>
      </c>
      <c r="B25" s="15" t="str">
        <f>'[1]9 ok'!B26</f>
        <v>Tilatang Kamang</v>
      </c>
      <c r="C25" s="16" t="str">
        <f>'[1]9 ok'!C26</f>
        <v>Puskesmas Pakan Kamis</v>
      </c>
      <c r="D25" s="17">
        <v>6045</v>
      </c>
      <c r="E25" s="17">
        <v>5018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7">
        <f t="shared" si="0"/>
        <v>5018</v>
      </c>
      <c r="L25" s="40">
        <f t="shared" si="1"/>
        <v>83.010752688172</v>
      </c>
      <c r="M25" s="17">
        <f t="shared" si="2"/>
        <v>5101.01075268817</v>
      </c>
      <c r="N25" s="40">
        <f t="shared" si="3"/>
        <v>84.3839661321451</v>
      </c>
      <c r="O25" s="40">
        <v>96.14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 spans="1:26">
      <c r="A26" s="14">
        <v>19</v>
      </c>
      <c r="B26" s="20"/>
      <c r="C26" s="16" t="str">
        <f>'[1]9 ok'!C27</f>
        <v>Puskesmas kapau</v>
      </c>
      <c r="D26" s="17">
        <v>3796</v>
      </c>
      <c r="E26" s="17">
        <v>3356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f t="shared" si="0"/>
        <v>3356</v>
      </c>
      <c r="L26" s="40">
        <f t="shared" si="1"/>
        <v>88.40885142255</v>
      </c>
      <c r="M26" s="17">
        <f t="shared" si="2"/>
        <v>3444.40885142255</v>
      </c>
      <c r="N26" s="40">
        <f t="shared" si="3"/>
        <v>90.7378517234602</v>
      </c>
      <c r="O26" s="40">
        <v>90.07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 spans="1:26">
      <c r="A27" s="21">
        <v>20</v>
      </c>
      <c r="B27" s="26" t="str">
        <f>'[1]9 ok'!B28</f>
        <v>Kamang Magek</v>
      </c>
      <c r="C27" s="23" t="str">
        <f>'[1]9 ok'!C28</f>
        <v>Puskesmas Magek</v>
      </c>
      <c r="D27" s="17">
        <v>6358</v>
      </c>
      <c r="E27" s="17">
        <v>5401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7">
        <f t="shared" si="0"/>
        <v>5401</v>
      </c>
      <c r="L27" s="40">
        <f t="shared" si="1"/>
        <v>84.9480968858132</v>
      </c>
      <c r="M27" s="17">
        <f t="shared" si="2"/>
        <v>5485.94809688581</v>
      </c>
      <c r="N27" s="40">
        <f t="shared" si="3"/>
        <v>86.2841789381223</v>
      </c>
      <c r="O27" s="40">
        <v>80.4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 spans="1:26">
      <c r="A28" s="14">
        <v>21</v>
      </c>
      <c r="B28" s="15" t="str">
        <f>'[1]9 ok'!B29</f>
        <v>Palembayan</v>
      </c>
      <c r="C28" s="16" t="str">
        <f>'[1]9 ok'!C29</f>
        <v>Puskesmas Palembayan</v>
      </c>
      <c r="D28" s="17">
        <v>3005</v>
      </c>
      <c r="E28" s="17">
        <v>2553</v>
      </c>
      <c r="F28" s="18">
        <v>0</v>
      </c>
      <c r="G28" s="18">
        <v>30</v>
      </c>
      <c r="H28" s="18">
        <v>0</v>
      </c>
      <c r="I28" s="18">
        <v>2</v>
      </c>
      <c r="J28" s="18">
        <v>0</v>
      </c>
      <c r="K28" s="17">
        <f t="shared" si="0"/>
        <v>2585</v>
      </c>
      <c r="L28" s="40">
        <f t="shared" si="1"/>
        <v>86.0232945091514</v>
      </c>
      <c r="M28" s="17">
        <f t="shared" si="2"/>
        <v>2703.02329450915</v>
      </c>
      <c r="N28" s="40">
        <f t="shared" si="3"/>
        <v>89.9508583863278</v>
      </c>
      <c r="O28" s="40">
        <v>77.2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 spans="1:26">
      <c r="A29" s="14">
        <v>22</v>
      </c>
      <c r="B29" s="20"/>
      <c r="C29" s="16" t="str">
        <f>'[1]9 ok'!C30</f>
        <v>Puskesmas Koto Alam</v>
      </c>
      <c r="D29" s="17">
        <v>5621</v>
      </c>
      <c r="E29" s="17">
        <v>4500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7">
        <f t="shared" si="0"/>
        <v>4500</v>
      </c>
      <c r="L29" s="40">
        <f t="shared" si="1"/>
        <v>80.0569293719979</v>
      </c>
      <c r="M29" s="17">
        <f t="shared" si="2"/>
        <v>4580.056929372</v>
      </c>
      <c r="N29" s="40">
        <f t="shared" si="3"/>
        <v>81.4811764698808</v>
      </c>
      <c r="O29" s="40">
        <v>81.38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 spans="1:26">
      <c r="A30" s="21">
        <v>23</v>
      </c>
      <c r="B30" s="22" t="str">
        <f>'[1]9 ok'!B31</f>
        <v>Palupuh</v>
      </c>
      <c r="C30" s="23" t="str">
        <f>'[1]9 ok'!C31</f>
        <v>Puskesmas Palupuh</v>
      </c>
      <c r="D30" s="17">
        <v>3957</v>
      </c>
      <c r="E30" s="17">
        <v>3287</v>
      </c>
      <c r="F30" s="18">
        <v>0</v>
      </c>
      <c r="G30" s="18">
        <v>4</v>
      </c>
      <c r="H30" s="18">
        <v>0</v>
      </c>
      <c r="I30" s="18">
        <v>11</v>
      </c>
      <c r="J30" s="18">
        <v>0</v>
      </c>
      <c r="K30" s="17">
        <f t="shared" si="0"/>
        <v>3302</v>
      </c>
      <c r="L30" s="40">
        <f t="shared" si="1"/>
        <v>83.4470558503917</v>
      </c>
      <c r="M30" s="17">
        <f t="shared" si="2"/>
        <v>3400.44705585039</v>
      </c>
      <c r="N30" s="40">
        <f t="shared" si="3"/>
        <v>85.9349774033458</v>
      </c>
      <c r="O30" s="40">
        <v>49.1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 spans="1:26">
      <c r="A31" s="27" t="s">
        <v>17</v>
      </c>
      <c r="B31" s="21"/>
      <c r="C31" s="21"/>
      <c r="D31" s="28">
        <f t="shared" ref="D31:K31" si="4">SUM(D8:D30)</f>
        <v>128186</v>
      </c>
      <c r="E31" s="28">
        <f t="shared" si="4"/>
        <v>107704</v>
      </c>
      <c r="F31" s="27">
        <f t="shared" si="4"/>
        <v>0</v>
      </c>
      <c r="G31" s="27">
        <f t="shared" si="4"/>
        <v>196</v>
      </c>
      <c r="H31" s="27">
        <f t="shared" si="4"/>
        <v>0</v>
      </c>
      <c r="I31" s="27">
        <f t="shared" si="4"/>
        <v>1296</v>
      </c>
      <c r="J31" s="27">
        <f t="shared" si="4"/>
        <v>0</v>
      </c>
      <c r="K31" s="28">
        <f t="shared" si="4"/>
        <v>109196</v>
      </c>
      <c r="L31" s="41">
        <f>K31/D31*100</f>
        <v>85.1855896899817</v>
      </c>
      <c r="M31" s="28">
        <f>SUM(M8:M30)</f>
        <v>111816.549018313</v>
      </c>
      <c r="N31" s="41">
        <f>M31/D31*100</f>
        <v>87.2299229387869</v>
      </c>
      <c r="O31" s="41">
        <v>81.96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 spans="1:26">
      <c r="A33" s="29" t="s">
        <v>18</v>
      </c>
      <c r="B33" s="29"/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 spans="1:26">
      <c r="A34" s="30" t="s">
        <v>19</v>
      </c>
      <c r="B34" s="29"/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 spans="1:26">
      <c r="A35" s="29"/>
      <c r="B35" s="29"/>
      <c r="C35" s="29"/>
      <c r="D35" s="29"/>
      <c r="E35" s="29"/>
      <c r="F35" s="29"/>
      <c r="G35" s="31"/>
      <c r="H35" s="3"/>
      <c r="I35" s="3"/>
      <c r="J35" s="3"/>
      <c r="K35" s="3"/>
      <c r="L35" s="3"/>
      <c r="M35" s="3"/>
      <c r="N35" s="3"/>
      <c r="O35" s="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7">
    <mergeCell ref="A1:O1"/>
    <mergeCell ref="A3:A6"/>
    <mergeCell ref="B3:B6"/>
    <mergeCell ref="C3:C6"/>
    <mergeCell ref="D3:D6"/>
    <mergeCell ref="E5:E6"/>
    <mergeCell ref="F5:F6"/>
    <mergeCell ref="G5:G6"/>
    <mergeCell ref="H5:H6"/>
    <mergeCell ref="I5:I6"/>
    <mergeCell ref="J5:J6"/>
    <mergeCell ref="K5:K6"/>
    <mergeCell ref="L5:L6"/>
    <mergeCell ref="O3:O6"/>
    <mergeCell ref="E3:J4"/>
    <mergeCell ref="K3:L4"/>
    <mergeCell ref="M3:N5"/>
  </mergeCells>
  <printOptions horizontalCentered="1"/>
  <pageMargins left="0.167190897384476" right="0.313482932595892" top="0.748031496062992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2026-02-24T07:26:16Z</dcterms:created>
  <dcterms:modified xsi:type="dcterms:W3CDTF">2026-02-24T07:40:22Z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754DFD2F79544A8ABD8B7ED4A4F9AF60_11</vt:lpwstr>
  </property>
  <property fmtid="{D5CDD505-2E9C-101B-9397-08002B2CF9AE}" pid="3" name="KSOProductBuildVer">
    <vt:lpwstr>1033-12.2.0.23196</vt:lpwstr>
  </property>
</Properties>
</file>