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40 ok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<sst xmlns="http://schemas.openxmlformats.org/spreadsheetml/2006/main" count="64" uniqueCount="57">
  <si>
    <t>TABEL 40</t>
  </si>
  <si>
    <t xml:space="preserve"> </t>
  </si>
  <si>
    <t>CAKUPAN PELAYANAN KESEHATAN BAYI MENURUT JENIS KELAMIN, KECAMATAN, DAN PUSKESMAS</t>
  </si>
  <si>
    <t>NO</t>
  </si>
  <si>
    <t>KECAMATAN</t>
  </si>
  <si>
    <t>PUSKESMAS</t>
  </si>
  <si>
    <t>JUMLAH BAYI</t>
  </si>
  <si>
    <t>PELAYANAN KESEHATAN BAYI</t>
  </si>
  <si>
    <t>L</t>
  </si>
  <si>
    <t>P</t>
  </si>
  <si>
    <t>L + P</t>
  </si>
  <si>
    <t>JUMLAH</t>
  </si>
  <si>
    <t>%</t>
  </si>
  <si>
    <t>Tanjung Mutiara</t>
  </si>
  <si>
    <t>Lubuk Basung</t>
  </si>
  <si>
    <t>Ampek Nagari</t>
  </si>
  <si>
    <t>Tanjung Raya</t>
  </si>
  <si>
    <t>Matur</t>
  </si>
  <si>
    <t>IV Koto</t>
  </si>
  <si>
    <t>Malalak</t>
  </si>
  <si>
    <t>Banuhampu</t>
  </si>
  <si>
    <t>Sungai Pua</t>
  </si>
  <si>
    <t>Ampek Angkek</t>
  </si>
  <si>
    <t>Candung</t>
  </si>
  <si>
    <t>Baso</t>
  </si>
  <si>
    <t>Tilatang Kamang</t>
  </si>
  <si>
    <t>Kamang Magek</t>
  </si>
  <si>
    <t>Palembayan</t>
  </si>
  <si>
    <t>Palupuh</t>
  </si>
  <si>
    <t>JUMLAH (KAB/KOTA)</t>
  </si>
  <si>
    <t>Sumber: Seksi Kesga Dinkes Agam Tahun 2024</t>
  </si>
  <si>
    <t>Puskesmas</t>
  </si>
  <si>
    <t>Persentase</t>
  </si>
  <si>
    <t xml:space="preserve"> Lubuk Basung</t>
  </si>
  <si>
    <t xml:space="preserve"> Maninjau</t>
  </si>
  <si>
    <t xml:space="preserve"> Biaro</t>
  </si>
  <si>
    <t xml:space="preserve"> Matur</t>
  </si>
  <si>
    <t xml:space="preserve"> Pakan Kamis</t>
  </si>
  <si>
    <t xml:space="preserve"> IV Koto</t>
  </si>
  <si>
    <t xml:space="preserve"> kapau</t>
  </si>
  <si>
    <t xml:space="preserve"> Magek</t>
  </si>
  <si>
    <t xml:space="preserve"> Koto Alam</t>
  </si>
  <si>
    <t xml:space="preserve"> Pasar Ahad</t>
  </si>
  <si>
    <t xml:space="preserve"> Tiku</t>
  </si>
  <si>
    <t xml:space="preserve"> Lasi</t>
  </si>
  <si>
    <t xml:space="preserve"> Bawan</t>
  </si>
  <si>
    <t xml:space="preserve"> Manggopoh</t>
  </si>
  <si>
    <t xml:space="preserve"> Baso</t>
  </si>
  <si>
    <t xml:space="preserve"> Muaro Putuih</t>
  </si>
  <si>
    <t xml:space="preserve"> Padang Tarok</t>
  </si>
  <si>
    <t xml:space="preserve"> Sungai Pua</t>
  </si>
  <si>
    <t xml:space="preserve"> Palembayan</t>
  </si>
  <si>
    <t xml:space="preserve"> Padang Lua</t>
  </si>
  <si>
    <t xml:space="preserve"> Batu Kambing</t>
  </si>
  <si>
    <t xml:space="preserve"> Malalak</t>
  </si>
  <si>
    <t xml:space="preserve"> Palupuh</t>
  </si>
  <si>
    <t>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</si>
</sst>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#,##0.0_);\(#,##0.0\)"/>
    <numFmt numFmtId="179" formatCode="0.0"/>
  </numFmts>
  <fonts count="28">
    <font>
      <sz val="11"/>
      <color theme="1"/>
      <name val="Calibri"/>
      <charset val="134"/>
      <scheme val="minor"/>
    </font>
    <font>
      <b/>
      <sz val="12"/>
      <color theme="1"/>
      <name val="Arial"/>
      <charset val="134"/>
    </font>
    <font>
      <sz val="12"/>
      <color theme="1"/>
      <name val="Arial"/>
      <charset val="134"/>
    </font>
    <font>
      <sz val="11"/>
      <name val="Calibri"/>
      <charset val="134"/>
      <scheme val="minor"/>
    </font>
    <font>
      <b/>
      <i/>
      <sz val="9"/>
      <color theme="1"/>
      <name val="Arial"/>
      <charset val="134"/>
    </font>
    <font>
      <sz val="9"/>
      <color theme="1"/>
      <name val="Arial"/>
      <charset val="134"/>
    </font>
    <font>
      <sz val="11"/>
      <color theme="1"/>
      <name val="Calibri"/>
      <charset val="134"/>
    </font>
    <font>
      <sz val="12"/>
      <color theme="1"/>
      <name val="Candara"/>
      <charset val="134"/>
    </font>
    <font>
      <sz val="10"/>
      <color theme="1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21" applyNumberFormat="0" applyAlignment="0" applyProtection="0">
      <alignment vertical="center"/>
    </xf>
    <xf numFmtId="0" fontId="18" fillId="5" borderId="22" applyNumberFormat="0" applyAlignment="0" applyProtection="0">
      <alignment vertical="center"/>
    </xf>
    <xf numFmtId="0" fontId="19" fillId="5" borderId="21" applyNumberFormat="0" applyAlignment="0" applyProtection="0">
      <alignment vertical="center"/>
    </xf>
    <xf numFmtId="0" fontId="20" fillId="6" borderId="23" applyNumberFormat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2" fillId="0" borderId="2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51">
    <xf numFmtId="0" fontId="0" fillId="0" borderId="0" xfId="0"/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0" fontId="3" fillId="0" borderId="5" xfId="0" applyFont="1" applyBorder="1"/>
    <xf numFmtId="0" fontId="3" fillId="0" borderId="6" xfId="0" applyFont="1" applyBorder="1"/>
    <xf numFmtId="0" fontId="2" fillId="0" borderId="3" xfId="0" applyFont="1" applyBorder="1" applyAlignment="1">
      <alignment vertical="center"/>
    </xf>
    <xf numFmtId="0" fontId="3" fillId="0" borderId="2" xfId="0" applyFont="1" applyBorder="1"/>
    <xf numFmtId="0" fontId="3" fillId="0" borderId="4" xfId="0" applyFont="1" applyBorder="1"/>
    <xf numFmtId="0" fontId="1" fillId="0" borderId="7" xfId="0" applyFont="1" applyBorder="1" applyAlignment="1">
      <alignment horizontal="center" vertical="center" wrapText="1"/>
    </xf>
    <xf numFmtId="0" fontId="3" fillId="0" borderId="8" xfId="0" applyFont="1" applyBorder="1"/>
    <xf numFmtId="0" fontId="3" fillId="0" borderId="9" xfId="0" applyFont="1" applyBorder="1"/>
    <xf numFmtId="0" fontId="1" fillId="0" borderId="1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10" xfId="0" applyFont="1" applyBorder="1" applyAlignment="1">
      <alignment horizontal="left" vertical="center"/>
    </xf>
    <xf numFmtId="1" fontId="2" fillId="2" borderId="10" xfId="0" applyNumberFormat="1" applyFont="1" applyFill="1" applyBorder="1" applyAlignment="1">
      <alignment horizontal="center"/>
    </xf>
    <xf numFmtId="37" fontId="2" fillId="2" borderId="10" xfId="0" applyNumberFormat="1" applyFont="1" applyFill="1" applyBorder="1" applyAlignment="1">
      <alignment horizontal="center"/>
    </xf>
    <xf numFmtId="37" fontId="2" fillId="0" borderId="10" xfId="0" applyNumberFormat="1" applyFont="1" applyBorder="1" applyAlignment="1">
      <alignment horizontal="right"/>
    </xf>
    <xf numFmtId="37" fontId="6" fillId="0" borderId="10" xfId="0" applyNumberFormat="1" applyFont="1" applyBorder="1" applyAlignment="1">
      <alignment horizontal="center"/>
    </xf>
    <xf numFmtId="178" fontId="2" fillId="0" borderId="10" xfId="0" applyNumberFormat="1" applyFont="1" applyBorder="1" applyAlignment="1">
      <alignment horizontal="right"/>
    </xf>
    <xf numFmtId="37" fontId="7" fillId="2" borderId="10" xfId="0" applyNumberFormat="1" applyFont="1" applyFill="1" applyBorder="1" applyAlignment="1">
      <alignment horizontal="center"/>
    </xf>
    <xf numFmtId="0" fontId="6" fillId="0" borderId="3" xfId="0" applyFont="1" applyBorder="1"/>
    <xf numFmtId="1" fontId="2" fillId="0" borderId="0" xfId="0" applyNumberFormat="1" applyFont="1" applyAlignment="1">
      <alignment vertical="center"/>
    </xf>
    <xf numFmtId="37" fontId="2" fillId="0" borderId="10" xfId="0" applyNumberFormat="1" applyFont="1" applyBorder="1" applyAlignment="1">
      <alignment horizont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37" fontId="1" fillId="0" borderId="15" xfId="0" applyNumberFormat="1" applyFont="1" applyBorder="1" applyAlignment="1">
      <alignment vertical="center"/>
    </xf>
    <xf numFmtId="37" fontId="1" fillId="0" borderId="16" xfId="0" applyNumberFormat="1" applyFont="1" applyBorder="1" applyAlignment="1">
      <alignment vertical="center"/>
    </xf>
    <xf numFmtId="178" fontId="1" fillId="0" borderId="16" xfId="0" applyNumberFormat="1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37" fontId="2" fillId="0" borderId="0" xfId="0" applyNumberFormat="1" applyFont="1" applyAlignment="1">
      <alignment vertical="center"/>
    </xf>
    <xf numFmtId="179" fontId="2" fillId="0" borderId="10" xfId="0" applyNumberFormat="1" applyFont="1" applyBorder="1" applyAlignment="1">
      <alignment vertical="center"/>
    </xf>
    <xf numFmtId="0" fontId="1" fillId="0" borderId="0" xfId="0" applyFont="1" applyAlignment="1" quotePrefix="1">
      <alignment horizontal="left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none"/>
        <c:varyColors val="0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'40 ok'!$K$40:$K$63</c:f>
              <c:strCache>
                <c:ptCount val="24"/>
                <c:pt idx="0">
                  <c:v> Lubuk Basung</c:v>
                </c:pt>
                <c:pt idx="1">
                  <c:v> Maninjau</c:v>
                </c:pt>
                <c:pt idx="2">
                  <c:v> Biaro</c:v>
                </c:pt>
                <c:pt idx="3">
                  <c:v> Matur</c:v>
                </c:pt>
                <c:pt idx="4">
                  <c:v> Pakan Kamis</c:v>
                </c:pt>
                <c:pt idx="5">
                  <c:v> IV Koto</c:v>
                </c:pt>
                <c:pt idx="6">
                  <c:v> kapau</c:v>
                </c:pt>
                <c:pt idx="7">
                  <c:v> Magek</c:v>
                </c:pt>
                <c:pt idx="8">
                  <c:v> Koto Alam</c:v>
                </c:pt>
                <c:pt idx="9">
                  <c:v> Pasar Ahad</c:v>
                </c:pt>
                <c:pt idx="10">
                  <c:v> Tiku</c:v>
                </c:pt>
                <c:pt idx="11">
                  <c:v> Lasi</c:v>
                </c:pt>
                <c:pt idx="12">
                  <c:v> Bawan</c:v>
                </c:pt>
                <c:pt idx="13">
                  <c:v> Manggopoh</c:v>
                </c:pt>
                <c:pt idx="14">
                  <c:v> Baso</c:v>
                </c:pt>
                <c:pt idx="15">
                  <c:v> Muaro Putuih</c:v>
                </c:pt>
                <c:pt idx="16">
                  <c:v> Padang Tarok</c:v>
                </c:pt>
                <c:pt idx="17">
                  <c:v> Sungai Pua</c:v>
                </c:pt>
                <c:pt idx="18">
                  <c:v> Palembayan</c:v>
                </c:pt>
                <c:pt idx="19">
                  <c:v> Padang Lua</c:v>
                </c:pt>
                <c:pt idx="20">
                  <c:v> Batu Kambing</c:v>
                </c:pt>
                <c:pt idx="21">
                  <c:v> Malalak</c:v>
                </c:pt>
                <c:pt idx="22">
                  <c:v> Palupuh</c:v>
                </c:pt>
                <c:pt idx="23">
                  <c:v>Agam</c:v>
                </c:pt>
              </c:strCache>
            </c:strRef>
          </c:cat>
          <c:val>
            <c:numRef>
              <c:f>'40 ok'!$L$40:$L$63</c:f>
              <c:numCache>
                <c:formatCode>0.0</c:formatCode>
                <c:ptCount val="24"/>
                <c:pt idx="0">
                  <c:v>52.5504151838671</c:v>
                </c:pt>
                <c:pt idx="1">
                  <c:v>56.1475409836066</c:v>
                </c:pt>
                <c:pt idx="2">
                  <c:v>65.9127625201939</c:v>
                </c:pt>
                <c:pt idx="3">
                  <c:v>66.8085106382979</c:v>
                </c:pt>
                <c:pt idx="4">
                  <c:v>67.3003802281369</c:v>
                </c:pt>
                <c:pt idx="5">
                  <c:v>72.3076923076923</c:v>
                </c:pt>
                <c:pt idx="6">
                  <c:v>75.2941176470588</c:v>
                </c:pt>
                <c:pt idx="7">
                  <c:v>78.125</c:v>
                </c:pt>
                <c:pt idx="8">
                  <c:v>79.2307692307692</c:v>
                </c:pt>
                <c:pt idx="9">
                  <c:v>79.7101449275362</c:v>
                </c:pt>
                <c:pt idx="10">
                  <c:v>80.4347826086957</c:v>
                </c:pt>
                <c:pt idx="11">
                  <c:v>80.4635761589404</c:v>
                </c:pt>
                <c:pt idx="12">
                  <c:v>81.294964028777</c:v>
                </c:pt>
                <c:pt idx="13">
                  <c:v>81.5094339622642</c:v>
                </c:pt>
                <c:pt idx="14">
                  <c:v>81.6901408450704</c:v>
                </c:pt>
                <c:pt idx="15">
                  <c:v>81.8181818181818</c:v>
                </c:pt>
                <c:pt idx="16">
                  <c:v>82.7380952380952</c:v>
                </c:pt>
                <c:pt idx="17">
                  <c:v>83.030303030303</c:v>
                </c:pt>
                <c:pt idx="18">
                  <c:v>85.1851851851852</c:v>
                </c:pt>
                <c:pt idx="19">
                  <c:v>86.7965367965368</c:v>
                </c:pt>
                <c:pt idx="20">
                  <c:v>87.218045112782</c:v>
                </c:pt>
                <c:pt idx="21">
                  <c:v>87.2340425531915</c:v>
                </c:pt>
                <c:pt idx="22">
                  <c:v>90.3614457831325</c:v>
                </c:pt>
                <c:pt idx="23" c:formatCode="General">
                  <c:v>74.5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38457064"/>
        <c:axId val="1536755910"/>
      </c:barChart>
      <c:catAx>
        <c:axId val="1038457064"/>
        <c:scaling>
          <c:orientation val="maxMin"/>
        </c:scaling>
        <c:delete val="0"/>
        <c:axPos val="l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536755910"/>
        <c:crosses val="autoZero"/>
        <c:auto val="1"/>
        <c:lblAlgn val="ctr"/>
        <c:lblOffset val="100"/>
        <c:noMultiLvlLbl val="0"/>
      </c:catAx>
      <c:valAx>
        <c:axId val="1536755910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038457064"/>
        <c:crosses val="max"/>
        <c:crossBetween val="between"/>
      </c:valAx>
    </c:plotArea>
    <c:plotVisOnly val="1"/>
    <c:dispBlanksAs val="gap"/>
    <c:showDLblsOverMax val="0"/>
    <c:extLst>
      <c:ext uri="{0b15fc19-7d7d-44ad-8c2d-2c3a37ce22c3}">
        <chartProps xmlns="https://web.wps.cn/et/2018/main" chartId="{2072de3c-91a5-4ee9-8c3b-8cb2416f965f}"/>
      </c:ext>
    </c:extLst>
  </c:chart>
  <c:txPr>
    <a:bodyPr/>
    <a:lstStyle/>
    <a:p>
      <a:pPr>
        <a:defRPr lang="en-US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15</xdr:col>
      <xdr:colOff>323850</xdr:colOff>
      <xdr:row>49</xdr:row>
      <xdr:rowOff>171450</xdr:rowOff>
    </xdr:from>
    <xdr:ext cx="3981450" cy="5495925"/>
    <xdr:graphicFrame>
      <xdr:nvGraphicFramePr>
        <xdr:cNvPr id="2" name="Chart 4"/>
        <xdr:cNvGraphicFramePr/>
      </xdr:nvGraphicFramePr>
      <xdr:xfrm>
        <a:off x="15919450" y="11197590"/>
        <a:ext cx="3981450" cy="54959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6\EPSS%202026\Lampiran%20Profil%20Kesehatan%20Kab.%20Agam%2020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sume"/>
      <sheetName val="1"/>
      <sheetName val="2 ok"/>
      <sheetName val="3 ok"/>
      <sheetName val="4 ok"/>
      <sheetName val="5 ok"/>
      <sheetName val="6 ok"/>
      <sheetName val="7 ok"/>
      <sheetName val="8 ok"/>
      <sheetName val="9 ok"/>
      <sheetName val="10 ok"/>
      <sheetName val="11 ok"/>
      <sheetName val="12 ok"/>
      <sheetName val="13 ok"/>
      <sheetName val="14 ok"/>
      <sheetName val="15 ok"/>
      <sheetName val="16 ok"/>
      <sheetName val="17 ok"/>
      <sheetName val="18 ok"/>
      <sheetName val="19 ok"/>
      <sheetName val="20 ok"/>
      <sheetName val="21 ok"/>
      <sheetName val="22 ok"/>
      <sheetName val="23 ok"/>
      <sheetName val=" 24 ok"/>
      <sheetName val=" 25 ok"/>
      <sheetName val="26 ok"/>
      <sheetName val="27 ok"/>
      <sheetName val="28 ok"/>
      <sheetName val="29 ok"/>
      <sheetName val="30 ok"/>
      <sheetName val="31 ok"/>
      <sheetName val="32 ok"/>
      <sheetName val="33 ok"/>
      <sheetName val="34 ok"/>
      <sheetName val="35 ok"/>
      <sheetName val="36 ok"/>
      <sheetName val="37 ok"/>
      <sheetName val="38 ok"/>
      <sheetName val="39 ok"/>
      <sheetName val="40 ok"/>
      <sheetName val="41"/>
      <sheetName val="42 ok"/>
      <sheetName val="43 ok"/>
      <sheetName val="44 ok"/>
      <sheetName val="45 ok"/>
      <sheetName val="46 ok"/>
      <sheetName val="47 ok"/>
      <sheetName val="48 ok"/>
      <sheetName val="49 ok"/>
      <sheetName val="50 ok"/>
      <sheetName val="51 ok"/>
      <sheetName val="52 ok"/>
      <sheetName val="53 ok"/>
      <sheetName val="54 ok"/>
      <sheetName val="55 ok"/>
      <sheetName val="56 ok"/>
      <sheetName val="57 ok"/>
      <sheetName val="58 ok"/>
      <sheetName val="59 ok"/>
      <sheetName val="60 ok"/>
      <sheetName val="61 ok"/>
      <sheetName val="62 ok"/>
      <sheetName val="63 ok"/>
      <sheetName val="64 ok"/>
      <sheetName val="65 ok"/>
      <sheetName val="66 ok"/>
      <sheetName val="67 ok"/>
      <sheetName val="68 ok"/>
      <sheetName val="69 ok"/>
      <sheetName val="70 ok"/>
      <sheetName val="71 ok"/>
      <sheetName val="72 ok"/>
      <sheetName val="73 ok"/>
      <sheetName val="74 ok"/>
      <sheetName val="75 ok"/>
      <sheetName val="76 ok"/>
      <sheetName val="77 ok"/>
      <sheetName val="78 ok"/>
      <sheetName val="79 ok"/>
      <sheetName val="80 ok"/>
      <sheetName val="81 ok"/>
      <sheetName val="82 ok"/>
      <sheetName val="83 ok"/>
      <sheetName val="84 ok"/>
      <sheetName val="85 ok"/>
      <sheetName val="Copy of 85 ok"/>
      <sheetName val="86 ok"/>
      <sheetName val="87 ok"/>
    </sheetNames>
    <sheetDataSet>
      <sheetData sheetId="0"/>
      <sheetData sheetId="1">
        <row r="5">
          <cell r="F5" t="str">
            <v>KABUPATEN AGAM</v>
          </cell>
        </row>
        <row r="6">
          <cell r="F6" t="str">
            <v>TAHUN 2024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C9" t="str">
            <v>Puskesmas Tiku</v>
          </cell>
        </row>
        <row r="10">
          <cell r="C10" t="str">
            <v>Puskesmas Muaro Putuih</v>
          </cell>
        </row>
        <row r="11">
          <cell r="C11" t="str">
            <v>Puskesmas Manggopoh</v>
          </cell>
        </row>
        <row r="12">
          <cell r="C12" t="str">
            <v>Puskesmas Lubuk Basung</v>
          </cell>
        </row>
        <row r="13">
          <cell r="C13" t="str">
            <v>Puskesmas Bawan</v>
          </cell>
        </row>
        <row r="14">
          <cell r="C14" t="str">
            <v>Puskesmas Batu Kambing</v>
          </cell>
        </row>
        <row r="15">
          <cell r="C15" t="str">
            <v>Puskesmas Pasar Ahad</v>
          </cell>
        </row>
        <row r="16">
          <cell r="C16" t="str">
            <v>Puskesmas Maninjau</v>
          </cell>
        </row>
        <row r="17">
          <cell r="C17" t="str">
            <v>Puskesmas Matur</v>
          </cell>
        </row>
        <row r="18">
          <cell r="C18" t="str">
            <v>Puskesmas IV Koto</v>
          </cell>
        </row>
        <row r="19">
          <cell r="C19" t="str">
            <v>Puskesmas Malalak</v>
          </cell>
        </row>
        <row r="20">
          <cell r="C20" t="str">
            <v>Puskesmas Padang Lua</v>
          </cell>
        </row>
        <row r="21">
          <cell r="C21" t="str">
            <v>Puskesmas Sungai Pua</v>
          </cell>
        </row>
        <row r="22">
          <cell r="C22" t="str">
            <v>Puskesmas Biaro</v>
          </cell>
        </row>
        <row r="23">
          <cell r="C23" t="str">
            <v>Puskesmas Lasi</v>
          </cell>
        </row>
        <row r="24">
          <cell r="C24" t="str">
            <v>Puskesmas Baso</v>
          </cell>
        </row>
        <row r="25">
          <cell r="C25" t="str">
            <v>Puskesmas Padang Tarok</v>
          </cell>
        </row>
        <row r="26">
          <cell r="C26" t="str">
            <v>Puskesmas Pakan Kamis</v>
          </cell>
        </row>
        <row r="27">
          <cell r="C27" t="str">
            <v>Puskesmas kapau</v>
          </cell>
        </row>
        <row r="28">
          <cell r="C28" t="str">
            <v>Puskesmas Magek</v>
          </cell>
        </row>
        <row r="29">
          <cell r="C29" t="str">
            <v>Puskesmas Palembayan</v>
          </cell>
        </row>
        <row r="30">
          <cell r="C30" t="str">
            <v>Puskesmas Koto Alam</v>
          </cell>
        </row>
        <row r="31">
          <cell r="C31" t="str">
            <v>Puskesmas Palupuh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FF00"/>
    <pageSetUpPr fitToPage="1"/>
  </sheetPr>
  <dimension ref="A1:AA1000"/>
  <sheetViews>
    <sheetView tabSelected="1" workbookViewId="0">
      <selection activeCell="A3" sqref="A3:L3"/>
    </sheetView>
  </sheetViews>
  <sheetFormatPr defaultColWidth="14.4259259259259" defaultRowHeight="15" customHeight="1"/>
  <cols>
    <col min="1" max="1" width="5.71296296296296" style="1" customWidth="1"/>
    <col min="2" max="2" width="21.712962962963" style="1" customWidth="1"/>
    <col min="3" max="3" width="31.4259259259259" style="1" customWidth="1"/>
    <col min="4" max="12" width="15.712962962963" style="1" customWidth="1"/>
    <col min="13" max="13" width="9.71296296296296" style="1" customWidth="1"/>
    <col min="14" max="14" width="8.28703703703704" style="1" customWidth="1"/>
    <col min="15" max="15" width="9.13888888888889" style="1" customWidth="1"/>
    <col min="16" max="16" width="8.28703703703704" style="1" customWidth="1"/>
    <col min="17" max="17" width="9.13888888888889" style="1" customWidth="1"/>
    <col min="18" max="21" width="8.28703703703704" style="1" customWidth="1"/>
    <col min="22" max="22" width="9.13888888888889" style="1" customWidth="1"/>
    <col min="23" max="23" width="8.28703703703704" style="1" customWidth="1"/>
    <col min="24" max="24" width="9.13888888888889" style="1" customWidth="1"/>
    <col min="25" max="25" width="8.28703703703704" style="1" customWidth="1"/>
    <col min="26" max="26" width="9.13888888888889" style="1" customWidth="1"/>
    <col min="27" max="27" width="8.28703703703704" style="1" customWidth="1"/>
    <col min="28" max="16384" width="14.4259259259259" style="1"/>
  </cols>
  <sheetData>
    <row r="1" ht="15.6" spans="1:27">
      <c r="A1" s="51" t="s">
        <v>0</v>
      </c>
      <c r="B1" s="3"/>
      <c r="C1" s="3" t="s">
        <v>1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ht="14.25" customHeight="1" spans="1:27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ht="15.6" spans="1:27">
      <c r="A4" s="5"/>
      <c r="B4" s="5"/>
      <c r="C4" s="5"/>
      <c r="D4" s="5"/>
      <c r="E4" s="6"/>
      <c r="F4" s="6" t="str">
        <f>'[1]1'!$F$5</f>
        <v>KABUPATEN AGAM</v>
      </c>
      <c r="G4" s="2"/>
      <c r="H4" s="5"/>
      <c r="I4" s="5"/>
      <c r="J4" s="6"/>
      <c r="K4" s="6"/>
      <c r="L4" s="5"/>
      <c r="M4" s="3"/>
      <c r="N4" s="7"/>
      <c r="O4" s="3"/>
      <c r="P4" s="3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ht="15.6" spans="1:27">
      <c r="A5" s="5"/>
      <c r="B5" s="5"/>
      <c r="C5" s="5"/>
      <c r="D5" s="5"/>
      <c r="E5" s="6"/>
      <c r="F5" s="6" t="str">
        <f>'[1]1'!$F$6</f>
        <v>TAHUN 2024</v>
      </c>
      <c r="G5" s="2"/>
      <c r="H5" s="5"/>
      <c r="I5" s="5"/>
      <c r="J5" s="6"/>
      <c r="K5" s="6"/>
      <c r="L5" s="5"/>
      <c r="M5" s="3"/>
      <c r="N5" s="7"/>
      <c r="O5" s="3"/>
      <c r="P5" s="3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ht="15.75" spans="1:27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ht="21.75" customHeight="1" spans="1:27">
      <c r="A7" s="9" t="s">
        <v>3</v>
      </c>
      <c r="B7" s="9" t="s">
        <v>4</v>
      </c>
      <c r="C7" s="9" t="s">
        <v>5</v>
      </c>
      <c r="D7" s="10" t="s">
        <v>6</v>
      </c>
      <c r="E7" s="11"/>
      <c r="F7" s="11"/>
      <c r="G7" s="12" t="s">
        <v>7</v>
      </c>
      <c r="H7" s="13"/>
      <c r="I7" s="13"/>
      <c r="J7" s="13"/>
      <c r="K7" s="13"/>
      <c r="L7" s="14"/>
      <c r="M7" s="15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ht="16.5" customHeight="1" spans="1:27">
      <c r="A8" s="16"/>
      <c r="B8" s="16"/>
      <c r="C8" s="16"/>
      <c r="D8" s="17"/>
      <c r="E8" s="13"/>
      <c r="F8" s="13"/>
      <c r="G8" s="18" t="s">
        <v>8</v>
      </c>
      <c r="H8" s="19"/>
      <c r="I8" s="18" t="s">
        <v>9</v>
      </c>
      <c r="J8" s="19"/>
      <c r="K8" s="18" t="s">
        <v>10</v>
      </c>
      <c r="L8" s="19"/>
      <c r="M8" s="15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ht="15.75" customHeight="1" spans="1:27">
      <c r="A9" s="20"/>
      <c r="B9" s="20"/>
      <c r="C9" s="20"/>
      <c r="D9" s="21" t="s">
        <v>8</v>
      </c>
      <c r="E9" s="21" t="s">
        <v>9</v>
      </c>
      <c r="F9" s="22" t="s">
        <v>10</v>
      </c>
      <c r="G9" s="23" t="s">
        <v>11</v>
      </c>
      <c r="H9" s="23" t="s">
        <v>12</v>
      </c>
      <c r="I9" s="23" t="s">
        <v>11</v>
      </c>
      <c r="J9" s="23" t="s">
        <v>12</v>
      </c>
      <c r="K9" s="23" t="s">
        <v>11</v>
      </c>
      <c r="L9" s="18" t="s">
        <v>12</v>
      </c>
      <c r="M9" s="15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ht="14.4" spans="1:27">
      <c r="A10" s="24">
        <v>1</v>
      </c>
      <c r="B10" s="24">
        <v>2</v>
      </c>
      <c r="C10" s="24">
        <v>3</v>
      </c>
      <c r="D10" s="25">
        <v>4</v>
      </c>
      <c r="E10" s="25">
        <v>5</v>
      </c>
      <c r="F10" s="24">
        <v>6</v>
      </c>
      <c r="G10" s="24">
        <v>7</v>
      </c>
      <c r="H10" s="24">
        <v>8</v>
      </c>
      <c r="I10" s="24">
        <v>9</v>
      </c>
      <c r="J10" s="24">
        <v>10</v>
      </c>
      <c r="K10" s="24">
        <v>11</v>
      </c>
      <c r="L10" s="26">
        <v>12</v>
      </c>
      <c r="M10" s="27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</row>
    <row r="11" ht="19.5" customHeight="1" spans="1:27">
      <c r="A11" s="29">
        <v>1</v>
      </c>
      <c r="B11" s="30" t="s">
        <v>13</v>
      </c>
      <c r="C11" s="31" t="str">
        <f>'[1]9 ok'!C9</f>
        <v>Puskesmas Tiku</v>
      </c>
      <c r="D11" s="32">
        <v>146.64</v>
      </c>
      <c r="E11" s="33">
        <v>165.36</v>
      </c>
      <c r="F11" s="34">
        <v>312</v>
      </c>
      <c r="G11" s="35">
        <v>96</v>
      </c>
      <c r="H11" s="36">
        <f t="shared" ref="H11:H34" si="0">G11/D11*100</f>
        <v>65.4664484451718</v>
      </c>
      <c r="I11" s="37">
        <v>95</v>
      </c>
      <c r="J11" s="36">
        <f t="shared" ref="J11:J34" si="1">I11/E11*100</f>
        <v>57.4504112239961</v>
      </c>
      <c r="K11" s="34">
        <f t="shared" ref="K11:K33" si="2">G11+I11</f>
        <v>191</v>
      </c>
      <c r="L11" s="36">
        <f t="shared" ref="L11:L34" si="3">K11/F11*100</f>
        <v>61.2179487179487</v>
      </c>
      <c r="M11" s="38"/>
      <c r="N11" s="39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ht="19.5" customHeight="1" spans="1:27">
      <c r="A12" s="29">
        <v>2</v>
      </c>
      <c r="B12" s="30"/>
      <c r="C12" s="31" t="str">
        <f>'[1]9 ok'!C10</f>
        <v>Puskesmas Muaro Putuih</v>
      </c>
      <c r="D12" s="32">
        <v>84.6</v>
      </c>
      <c r="E12" s="33">
        <v>95.4</v>
      </c>
      <c r="F12" s="34">
        <v>180</v>
      </c>
      <c r="G12" s="35">
        <v>61</v>
      </c>
      <c r="H12" s="36">
        <f t="shared" si="0"/>
        <v>72.1040189125296</v>
      </c>
      <c r="I12" s="37">
        <v>72</v>
      </c>
      <c r="J12" s="36">
        <f t="shared" si="1"/>
        <v>75.4716981132075</v>
      </c>
      <c r="K12" s="34">
        <f t="shared" si="2"/>
        <v>133</v>
      </c>
      <c r="L12" s="36">
        <f t="shared" si="3"/>
        <v>73.8888888888889</v>
      </c>
      <c r="M12" s="38"/>
      <c r="N12" s="39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ht="19.5" customHeight="1" spans="1:27">
      <c r="A13" s="29">
        <v>3</v>
      </c>
      <c r="B13" s="30" t="s">
        <v>14</v>
      </c>
      <c r="C13" s="31" t="str">
        <f>'[1]9 ok'!C11</f>
        <v>Puskesmas Manggopoh</v>
      </c>
      <c r="D13" s="32">
        <v>256.15</v>
      </c>
      <c r="E13" s="33">
        <v>288.85</v>
      </c>
      <c r="F13" s="34">
        <v>545</v>
      </c>
      <c r="G13" s="35">
        <v>211</v>
      </c>
      <c r="H13" s="36">
        <f t="shared" si="0"/>
        <v>82.3736092133516</v>
      </c>
      <c r="I13" s="37">
        <v>211</v>
      </c>
      <c r="J13" s="36">
        <f t="shared" si="1"/>
        <v>73.0482949627834</v>
      </c>
      <c r="K13" s="34">
        <f t="shared" si="2"/>
        <v>422</v>
      </c>
      <c r="L13" s="36">
        <f t="shared" si="3"/>
        <v>77.4311926605505</v>
      </c>
      <c r="M13" s="38"/>
      <c r="N13" s="39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ht="19.5" customHeight="1" spans="1:27">
      <c r="A14" s="29">
        <v>4</v>
      </c>
      <c r="B14" s="30"/>
      <c r="C14" s="31" t="str">
        <f>'[1]9 ok'!C12</f>
        <v>Puskesmas Lubuk Basung</v>
      </c>
      <c r="D14" s="32">
        <v>293.75</v>
      </c>
      <c r="E14" s="40">
        <v>331.25</v>
      </c>
      <c r="F14" s="34">
        <v>625</v>
      </c>
      <c r="G14" s="35">
        <v>228</v>
      </c>
      <c r="H14" s="36">
        <f t="shared" si="0"/>
        <v>77.6170212765958</v>
      </c>
      <c r="I14" s="37">
        <v>278</v>
      </c>
      <c r="J14" s="36">
        <f t="shared" si="1"/>
        <v>83.9245283018868</v>
      </c>
      <c r="K14" s="34">
        <f t="shared" si="2"/>
        <v>506</v>
      </c>
      <c r="L14" s="36">
        <f t="shared" si="3"/>
        <v>80.96</v>
      </c>
      <c r="M14" s="38"/>
      <c r="N14" s="39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ht="19.5" customHeight="1" spans="1:27">
      <c r="A15" s="29">
        <v>5</v>
      </c>
      <c r="B15" s="30" t="s">
        <v>15</v>
      </c>
      <c r="C15" s="31" t="str">
        <f>'[1]9 ok'!C13</f>
        <v>Puskesmas Bawan</v>
      </c>
      <c r="D15" s="32">
        <v>52.17</v>
      </c>
      <c r="E15" s="33">
        <v>58.83</v>
      </c>
      <c r="F15" s="34">
        <v>111</v>
      </c>
      <c r="G15" s="35">
        <v>52</v>
      </c>
      <c r="H15" s="36">
        <f t="shared" si="0"/>
        <v>99.6741422273337</v>
      </c>
      <c r="I15" s="37">
        <v>50</v>
      </c>
      <c r="J15" s="36">
        <f t="shared" si="1"/>
        <v>84.9906510283869</v>
      </c>
      <c r="K15" s="34">
        <f t="shared" si="2"/>
        <v>102</v>
      </c>
      <c r="L15" s="36">
        <f t="shared" si="3"/>
        <v>91.8918918918919</v>
      </c>
      <c r="M15" s="38"/>
      <c r="N15" s="39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ht="19.5" customHeight="1" spans="1:27">
      <c r="A16" s="29">
        <v>6</v>
      </c>
      <c r="B16" s="30"/>
      <c r="C16" s="31" t="str">
        <f>'[1]9 ok'!C14</f>
        <v>Puskesmas Batu Kambing</v>
      </c>
      <c r="D16" s="32">
        <v>54.05</v>
      </c>
      <c r="E16" s="33">
        <v>60.95</v>
      </c>
      <c r="F16" s="34">
        <v>115</v>
      </c>
      <c r="G16" s="35">
        <v>50</v>
      </c>
      <c r="H16" s="36">
        <f t="shared" si="0"/>
        <v>92.5069380203515</v>
      </c>
      <c r="I16" s="37">
        <v>54</v>
      </c>
      <c r="J16" s="36">
        <f t="shared" si="1"/>
        <v>88.597210828548</v>
      </c>
      <c r="K16" s="34">
        <f t="shared" si="2"/>
        <v>104</v>
      </c>
      <c r="L16" s="36">
        <f t="shared" si="3"/>
        <v>90.4347826086957</v>
      </c>
      <c r="M16" s="38"/>
      <c r="N16" s="39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ht="19.5" customHeight="1" spans="1:27">
      <c r="A17" s="29">
        <v>7</v>
      </c>
      <c r="B17" s="30" t="s">
        <v>16</v>
      </c>
      <c r="C17" s="31" t="str">
        <f>'[1]9 ok'!C15</f>
        <v>Puskesmas Pasar Ahad</v>
      </c>
      <c r="D17" s="32">
        <v>119.38</v>
      </c>
      <c r="E17" s="33">
        <v>134.62</v>
      </c>
      <c r="F17" s="34">
        <v>254</v>
      </c>
      <c r="G17" s="35">
        <v>100</v>
      </c>
      <c r="H17" s="36">
        <f t="shared" si="0"/>
        <v>83.7661249790585</v>
      </c>
      <c r="I17" s="37">
        <v>110</v>
      </c>
      <c r="J17" s="36">
        <f t="shared" si="1"/>
        <v>81.7114841776853</v>
      </c>
      <c r="K17" s="34">
        <f t="shared" si="2"/>
        <v>210</v>
      </c>
      <c r="L17" s="36">
        <f t="shared" si="3"/>
        <v>82.6771653543307</v>
      </c>
      <c r="M17" s="38"/>
      <c r="N17" s="39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ht="19.5" customHeight="1" spans="1:27">
      <c r="A18" s="29">
        <v>8</v>
      </c>
      <c r="B18" s="30"/>
      <c r="C18" s="31" t="str">
        <f>'[1]9 ok'!C16</f>
        <v>Puskesmas Maninjau</v>
      </c>
      <c r="D18" s="32">
        <v>116.09</v>
      </c>
      <c r="E18" s="33">
        <v>130.91</v>
      </c>
      <c r="F18" s="34">
        <v>247</v>
      </c>
      <c r="G18" s="35">
        <v>116</v>
      </c>
      <c r="H18" s="36">
        <f t="shared" si="0"/>
        <v>99.9224739426307</v>
      </c>
      <c r="I18" s="37">
        <v>114</v>
      </c>
      <c r="J18" s="36">
        <f t="shared" si="1"/>
        <v>87.0827285921626</v>
      </c>
      <c r="K18" s="34">
        <f t="shared" si="2"/>
        <v>230</v>
      </c>
      <c r="L18" s="36">
        <f t="shared" si="3"/>
        <v>93.1174089068826</v>
      </c>
      <c r="M18" s="38"/>
      <c r="N18" s="39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ht="19.5" customHeight="1" spans="1:27">
      <c r="A19" s="29">
        <v>9</v>
      </c>
      <c r="B19" s="30" t="s">
        <v>17</v>
      </c>
      <c r="C19" s="31" t="str">
        <f>'[1]9 ok'!C17</f>
        <v>Puskesmas Matur</v>
      </c>
      <c r="D19" s="32">
        <v>125.96</v>
      </c>
      <c r="E19" s="33">
        <v>142.04</v>
      </c>
      <c r="F19" s="34">
        <v>268</v>
      </c>
      <c r="G19" s="35">
        <v>116</v>
      </c>
      <c r="H19" s="36">
        <f t="shared" si="0"/>
        <v>92.0927278501112</v>
      </c>
      <c r="I19" s="37">
        <v>131</v>
      </c>
      <c r="J19" s="36">
        <f t="shared" si="1"/>
        <v>92.227541537595</v>
      </c>
      <c r="K19" s="34">
        <f t="shared" si="2"/>
        <v>247</v>
      </c>
      <c r="L19" s="36">
        <f t="shared" si="3"/>
        <v>92.1641791044776</v>
      </c>
      <c r="M19" s="38"/>
      <c r="N19" s="39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ht="19.5" customHeight="1" spans="1:27">
      <c r="A20" s="29">
        <v>10</v>
      </c>
      <c r="B20" s="30" t="s">
        <v>18</v>
      </c>
      <c r="C20" s="31" t="str">
        <f>'[1]9 ok'!C18</f>
        <v>Puskesmas IV Koto</v>
      </c>
      <c r="D20" s="32">
        <v>145.23</v>
      </c>
      <c r="E20" s="33">
        <v>163.77</v>
      </c>
      <c r="F20" s="34">
        <v>309</v>
      </c>
      <c r="G20" s="35">
        <v>99</v>
      </c>
      <c r="H20" s="36">
        <f t="shared" si="0"/>
        <v>68.1677339392687</v>
      </c>
      <c r="I20" s="37">
        <v>95</v>
      </c>
      <c r="J20" s="36">
        <f t="shared" si="1"/>
        <v>58.0081822067534</v>
      </c>
      <c r="K20" s="34">
        <f t="shared" si="2"/>
        <v>194</v>
      </c>
      <c r="L20" s="36">
        <f t="shared" si="3"/>
        <v>62.7831715210356</v>
      </c>
      <c r="M20" s="38"/>
      <c r="N20" s="39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ht="19.5" customHeight="1" spans="1:27">
      <c r="A21" s="29">
        <v>11</v>
      </c>
      <c r="B21" s="30" t="s">
        <v>19</v>
      </c>
      <c r="C21" s="31" t="str">
        <f>'[1]9 ok'!C19</f>
        <v>Puskesmas Malalak</v>
      </c>
      <c r="D21" s="32">
        <v>59.69</v>
      </c>
      <c r="E21" s="33">
        <v>67.31</v>
      </c>
      <c r="F21" s="34">
        <v>127</v>
      </c>
      <c r="G21" s="35">
        <v>41</v>
      </c>
      <c r="H21" s="36">
        <f t="shared" si="0"/>
        <v>68.6882224828279</v>
      </c>
      <c r="I21" s="37">
        <v>44</v>
      </c>
      <c r="J21" s="36">
        <f t="shared" si="1"/>
        <v>65.3691873421483</v>
      </c>
      <c r="K21" s="34">
        <f t="shared" si="2"/>
        <v>85</v>
      </c>
      <c r="L21" s="36">
        <f t="shared" si="3"/>
        <v>66.9291338582677</v>
      </c>
      <c r="M21" s="38"/>
      <c r="N21" s="39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ht="19.5" customHeight="1" spans="1:27">
      <c r="A22" s="29">
        <v>12</v>
      </c>
      <c r="B22" s="30" t="s">
        <v>20</v>
      </c>
      <c r="C22" s="31" t="str">
        <f>'[1]9 ok'!C20</f>
        <v>Puskesmas Padang Lua</v>
      </c>
      <c r="D22" s="32">
        <v>259.44</v>
      </c>
      <c r="E22" s="33">
        <v>292.56</v>
      </c>
      <c r="F22" s="34">
        <v>552</v>
      </c>
      <c r="G22" s="35">
        <v>169</v>
      </c>
      <c r="H22" s="36">
        <f t="shared" si="0"/>
        <v>65.1403021893309</v>
      </c>
      <c r="I22" s="37">
        <v>209</v>
      </c>
      <c r="J22" s="36">
        <f t="shared" si="1"/>
        <v>71.4383374350561</v>
      </c>
      <c r="K22" s="34">
        <f t="shared" si="2"/>
        <v>378</v>
      </c>
      <c r="L22" s="36">
        <f t="shared" si="3"/>
        <v>68.4782608695652</v>
      </c>
      <c r="M22" s="38"/>
      <c r="N22" s="39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ht="19.5" customHeight="1" spans="1:27">
      <c r="A23" s="29">
        <v>13</v>
      </c>
      <c r="B23" s="30" t="s">
        <v>21</v>
      </c>
      <c r="C23" s="31" t="str">
        <f>'[1]9 ok'!C21</f>
        <v>Puskesmas Sungai Pua</v>
      </c>
      <c r="D23" s="32">
        <v>201.16</v>
      </c>
      <c r="E23" s="33">
        <v>226.84</v>
      </c>
      <c r="F23" s="34">
        <v>428</v>
      </c>
      <c r="G23" s="35">
        <v>136</v>
      </c>
      <c r="H23" s="36">
        <f t="shared" si="0"/>
        <v>67.6078743288924</v>
      </c>
      <c r="I23" s="37">
        <v>119</v>
      </c>
      <c r="J23" s="36">
        <f t="shared" si="1"/>
        <v>52.4598836184094</v>
      </c>
      <c r="K23" s="34">
        <f t="shared" si="2"/>
        <v>255</v>
      </c>
      <c r="L23" s="36">
        <f t="shared" si="3"/>
        <v>59.5794392523364</v>
      </c>
      <c r="M23" s="38"/>
      <c r="N23" s="39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ht="19.5" customHeight="1" spans="1:27">
      <c r="A24" s="29">
        <v>14</v>
      </c>
      <c r="B24" s="30" t="s">
        <v>22</v>
      </c>
      <c r="C24" s="31" t="str">
        <f>'[1]9 ok'!C22</f>
        <v>Puskesmas Biaro</v>
      </c>
      <c r="D24" s="32">
        <v>296.57</v>
      </c>
      <c r="E24" s="33">
        <v>334.43</v>
      </c>
      <c r="F24" s="34">
        <v>631</v>
      </c>
      <c r="G24" s="35">
        <v>237</v>
      </c>
      <c r="H24" s="36">
        <f t="shared" si="0"/>
        <v>79.9136797383417</v>
      </c>
      <c r="I24" s="37">
        <v>242</v>
      </c>
      <c r="J24" s="36">
        <f t="shared" si="1"/>
        <v>72.3619292527584</v>
      </c>
      <c r="K24" s="34">
        <f t="shared" si="2"/>
        <v>479</v>
      </c>
      <c r="L24" s="36">
        <f t="shared" si="3"/>
        <v>75.9112519809826</v>
      </c>
      <c r="M24" s="38"/>
      <c r="N24" s="39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ht="19.5" customHeight="1" spans="1:27">
      <c r="A25" s="29">
        <v>15</v>
      </c>
      <c r="B25" s="30" t="s">
        <v>23</v>
      </c>
      <c r="C25" s="31" t="str">
        <f>'[1]9 ok'!C23</f>
        <v>Puskesmas Lasi</v>
      </c>
      <c r="D25" s="32">
        <v>163.56</v>
      </c>
      <c r="E25" s="33">
        <v>184.44</v>
      </c>
      <c r="F25" s="34">
        <v>348</v>
      </c>
      <c r="G25" s="35">
        <v>122</v>
      </c>
      <c r="H25" s="36">
        <f t="shared" si="0"/>
        <v>74.590364392272</v>
      </c>
      <c r="I25" s="37">
        <v>108</v>
      </c>
      <c r="J25" s="36">
        <f t="shared" si="1"/>
        <v>58.5556278464541</v>
      </c>
      <c r="K25" s="34">
        <f t="shared" si="2"/>
        <v>230</v>
      </c>
      <c r="L25" s="36">
        <f t="shared" si="3"/>
        <v>66.0919540229885</v>
      </c>
      <c r="M25" s="38"/>
      <c r="N25" s="39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ht="19.5" customHeight="1" spans="1:27">
      <c r="A26" s="29">
        <v>16</v>
      </c>
      <c r="B26" s="30" t="s">
        <v>24</v>
      </c>
      <c r="C26" s="31" t="str">
        <f>'[1]9 ok'!C24</f>
        <v>Puskesmas Baso</v>
      </c>
      <c r="D26" s="32">
        <v>128.31</v>
      </c>
      <c r="E26" s="33">
        <v>144.69</v>
      </c>
      <c r="F26" s="34">
        <v>273</v>
      </c>
      <c r="G26" s="35">
        <v>128</v>
      </c>
      <c r="H26" s="36">
        <f t="shared" si="0"/>
        <v>99.758397630738</v>
      </c>
      <c r="I26" s="37">
        <v>117</v>
      </c>
      <c r="J26" s="36">
        <f t="shared" si="1"/>
        <v>80.8625336927224</v>
      </c>
      <c r="K26" s="34">
        <f t="shared" si="2"/>
        <v>245</v>
      </c>
      <c r="L26" s="36">
        <f t="shared" si="3"/>
        <v>89.7435897435898</v>
      </c>
      <c r="M26" s="38"/>
      <c r="N26" s="39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ht="19.5" customHeight="1" spans="1:27">
      <c r="A27" s="29">
        <v>17</v>
      </c>
      <c r="B27" s="30"/>
      <c r="C27" s="31" t="str">
        <f>'[1]9 ok'!C25</f>
        <v>Puskesmas Padang Tarok</v>
      </c>
      <c r="D27" s="32">
        <v>90.24</v>
      </c>
      <c r="E27" s="33">
        <v>101.76</v>
      </c>
      <c r="F27" s="34">
        <v>192</v>
      </c>
      <c r="G27" s="35">
        <v>90</v>
      </c>
      <c r="H27" s="36">
        <f t="shared" si="0"/>
        <v>99.7340425531915</v>
      </c>
      <c r="I27" s="37">
        <v>83</v>
      </c>
      <c r="J27" s="36">
        <f t="shared" si="1"/>
        <v>81.564465408805</v>
      </c>
      <c r="K27" s="34">
        <f t="shared" si="2"/>
        <v>173</v>
      </c>
      <c r="L27" s="36">
        <f t="shared" si="3"/>
        <v>90.1041666666667</v>
      </c>
      <c r="M27" s="15"/>
      <c r="N27" s="39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ht="19.5" customHeight="1" spans="1:27">
      <c r="A28" s="29">
        <v>18</v>
      </c>
      <c r="B28" s="30" t="s">
        <v>25</v>
      </c>
      <c r="C28" s="31" t="str">
        <f>'[1]9 ok'!C26</f>
        <v>Puskesmas Pakan Kamis</v>
      </c>
      <c r="D28" s="32">
        <v>146.17</v>
      </c>
      <c r="E28" s="33">
        <v>164.83</v>
      </c>
      <c r="F28" s="34">
        <v>311</v>
      </c>
      <c r="G28" s="35">
        <v>95</v>
      </c>
      <c r="H28" s="36">
        <f t="shared" si="0"/>
        <v>64.9928165834303</v>
      </c>
      <c r="I28" s="37">
        <v>117</v>
      </c>
      <c r="J28" s="36">
        <f t="shared" si="1"/>
        <v>70.9822241096888</v>
      </c>
      <c r="K28" s="34">
        <f t="shared" si="2"/>
        <v>212</v>
      </c>
      <c r="L28" s="36">
        <f t="shared" si="3"/>
        <v>68.1672025723473</v>
      </c>
      <c r="M28" s="3"/>
      <c r="N28" s="39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ht="19.5" customHeight="1" spans="1:27">
      <c r="A29" s="29">
        <v>19</v>
      </c>
      <c r="B29" s="30"/>
      <c r="C29" s="31" t="str">
        <f>'[1]9 ok'!C27</f>
        <v>Puskesmas kapau</v>
      </c>
      <c r="D29" s="32">
        <v>82.25</v>
      </c>
      <c r="E29" s="33">
        <v>92.75</v>
      </c>
      <c r="F29" s="34">
        <v>175</v>
      </c>
      <c r="G29" s="35">
        <v>59</v>
      </c>
      <c r="H29" s="36">
        <f t="shared" si="0"/>
        <v>71.7325227963526</v>
      </c>
      <c r="I29" s="37">
        <v>68</v>
      </c>
      <c r="J29" s="36">
        <f t="shared" si="1"/>
        <v>73.3153638814016</v>
      </c>
      <c r="K29" s="34">
        <f t="shared" si="2"/>
        <v>127</v>
      </c>
      <c r="L29" s="36">
        <f t="shared" si="3"/>
        <v>72.5714285714286</v>
      </c>
      <c r="M29" s="3"/>
      <c r="N29" s="39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ht="19.5" customHeight="1" spans="1:27">
      <c r="A30" s="29">
        <v>20</v>
      </c>
      <c r="B30" s="30" t="s">
        <v>26</v>
      </c>
      <c r="C30" s="31" t="str">
        <f>'[1]9 ok'!C28</f>
        <v>Puskesmas Magek</v>
      </c>
      <c r="D30" s="32">
        <v>110.92</v>
      </c>
      <c r="E30" s="33">
        <v>125.08</v>
      </c>
      <c r="F30" s="34">
        <v>236</v>
      </c>
      <c r="G30" s="35">
        <v>79</v>
      </c>
      <c r="H30" s="36">
        <f t="shared" si="0"/>
        <v>71.222502704652</v>
      </c>
      <c r="I30" s="37">
        <v>81</v>
      </c>
      <c r="J30" s="36">
        <f t="shared" si="1"/>
        <v>64.7585545251039</v>
      </c>
      <c r="K30" s="34">
        <f t="shared" si="2"/>
        <v>160</v>
      </c>
      <c r="L30" s="36">
        <f t="shared" si="3"/>
        <v>67.7966101694915</v>
      </c>
      <c r="M30" s="3"/>
      <c r="N30" s="39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ht="19.5" customHeight="1" spans="1:27">
      <c r="A31" s="29">
        <v>21</v>
      </c>
      <c r="B31" s="30" t="s">
        <v>27</v>
      </c>
      <c r="C31" s="31" t="str">
        <f>'[1]9 ok'!C29</f>
        <v>Puskesmas Palembayan</v>
      </c>
      <c r="D31" s="32">
        <v>59.22</v>
      </c>
      <c r="E31" s="33">
        <v>66.78</v>
      </c>
      <c r="F31" s="34">
        <v>126</v>
      </c>
      <c r="G31" s="35">
        <v>40</v>
      </c>
      <c r="H31" s="36">
        <f t="shared" si="0"/>
        <v>67.5447483958122</v>
      </c>
      <c r="I31" s="37">
        <v>52</v>
      </c>
      <c r="J31" s="36">
        <f t="shared" si="1"/>
        <v>77.8676250374364</v>
      </c>
      <c r="K31" s="34">
        <f t="shared" si="2"/>
        <v>92</v>
      </c>
      <c r="L31" s="36">
        <f t="shared" si="3"/>
        <v>73.015873015873</v>
      </c>
      <c r="M31" s="3"/>
      <c r="N31" s="39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ht="19.5" customHeight="1" spans="1:27">
      <c r="A32" s="29">
        <v>22</v>
      </c>
      <c r="B32" s="30"/>
      <c r="C32" s="31" t="str">
        <f>'[1]9 ok'!C30</f>
        <v>Puskesmas Koto Alam</v>
      </c>
      <c r="D32" s="32">
        <v>184.24</v>
      </c>
      <c r="E32" s="33">
        <v>207.76</v>
      </c>
      <c r="F32" s="34">
        <v>392</v>
      </c>
      <c r="G32" s="35">
        <v>139</v>
      </c>
      <c r="H32" s="36">
        <f t="shared" si="0"/>
        <v>75.4450716456795</v>
      </c>
      <c r="I32" s="37">
        <v>131</v>
      </c>
      <c r="J32" s="36">
        <f t="shared" si="1"/>
        <v>63.0535232961109</v>
      </c>
      <c r="K32" s="34">
        <f t="shared" si="2"/>
        <v>270</v>
      </c>
      <c r="L32" s="36">
        <f t="shared" si="3"/>
        <v>68.8775510204082</v>
      </c>
      <c r="M32" s="3"/>
      <c r="N32" s="39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ht="19.5" customHeight="1" spans="1:27">
      <c r="A33" s="29">
        <v>23</v>
      </c>
      <c r="B33" s="30" t="s">
        <v>28</v>
      </c>
      <c r="C33" s="31" t="str">
        <f>'[1]9 ok'!C31</f>
        <v>Puskesmas Palupuh</v>
      </c>
      <c r="D33" s="32">
        <v>68.15</v>
      </c>
      <c r="E33" s="33">
        <v>76.85</v>
      </c>
      <c r="F33" s="34">
        <v>145</v>
      </c>
      <c r="G33" s="35">
        <v>66</v>
      </c>
      <c r="H33" s="36">
        <f t="shared" si="0"/>
        <v>96.8451944240645</v>
      </c>
      <c r="I33" s="37">
        <v>66</v>
      </c>
      <c r="J33" s="36">
        <f t="shared" si="1"/>
        <v>85.8815875081327</v>
      </c>
      <c r="K33" s="34">
        <f t="shared" si="2"/>
        <v>132</v>
      </c>
      <c r="L33" s="36">
        <f t="shared" si="3"/>
        <v>91.0344827586207</v>
      </c>
      <c r="M33" s="3"/>
      <c r="N33" s="39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ht="19.5" customHeight="1" spans="1:27">
      <c r="A34" s="41" t="s">
        <v>29</v>
      </c>
      <c r="B34" s="42"/>
      <c r="C34" s="43"/>
      <c r="D34" s="44">
        <f t="shared" ref="D34:G34" si="4">SUM(D11:D33)</f>
        <v>3243.94</v>
      </c>
      <c r="E34" s="44">
        <f t="shared" si="4"/>
        <v>3658.06</v>
      </c>
      <c r="F34" s="45">
        <f t="shared" si="4"/>
        <v>6902</v>
      </c>
      <c r="G34" s="45">
        <f t="shared" si="4"/>
        <v>2530</v>
      </c>
      <c r="H34" s="46">
        <f t="shared" si="0"/>
        <v>77.991578142629</v>
      </c>
      <c r="I34" s="45">
        <f>SUM(I11:I33)</f>
        <v>2647</v>
      </c>
      <c r="J34" s="36">
        <f t="shared" si="1"/>
        <v>72.3607595282746</v>
      </c>
      <c r="K34" s="45">
        <f>SUM(K11:K33)</f>
        <v>5177</v>
      </c>
      <c r="L34" s="36">
        <f t="shared" si="3"/>
        <v>75.0072442770212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ht="19.5" customHeight="1" spans="1:27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ht="15.75" customHeight="1" spans="1:27">
      <c r="A36" s="48" t="s">
        <v>30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ht="15.75" customHeight="1" spans="1:2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ht="15.75" customHeight="1" spans="1:27">
      <c r="A38" s="3"/>
      <c r="B38" s="3"/>
      <c r="C38" s="3"/>
      <c r="D38" s="3"/>
      <c r="E38" s="3"/>
      <c r="F38" s="3"/>
      <c r="G38" s="3"/>
      <c r="H38" s="3"/>
      <c r="I38" s="3"/>
      <c r="J38" s="49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ht="15.75" customHeight="1" spans="1:27">
      <c r="A39" s="3"/>
      <c r="B39" s="3"/>
      <c r="C39" s="3"/>
      <c r="D39" s="3"/>
      <c r="E39" s="3"/>
      <c r="F39" s="3"/>
      <c r="G39" s="3"/>
      <c r="H39" s="3"/>
      <c r="I39" s="3"/>
      <c r="J39" s="3"/>
      <c r="K39" s="30" t="s">
        <v>31</v>
      </c>
      <c r="L39" s="30" t="s">
        <v>32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ht="15.75" customHeight="1" spans="1:27">
      <c r="A40" s="3"/>
      <c r="B40" s="3"/>
      <c r="C40" s="3"/>
      <c r="D40" s="3"/>
      <c r="E40" s="3"/>
      <c r="F40" s="3"/>
      <c r="G40" s="3"/>
      <c r="H40" s="3"/>
      <c r="I40" s="3"/>
      <c r="J40" s="3"/>
      <c r="K40" s="30" t="s">
        <v>33</v>
      </c>
      <c r="L40" s="50">
        <v>52.5504151838671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ht="15.75" customHeight="1" spans="1:27">
      <c r="A41" s="3"/>
      <c r="B41" s="3"/>
      <c r="C41" s="3"/>
      <c r="D41" s="3"/>
      <c r="E41" s="3"/>
      <c r="F41" s="3"/>
      <c r="G41" s="3"/>
      <c r="H41" s="3"/>
      <c r="I41" s="3"/>
      <c r="J41" s="3"/>
      <c r="K41" s="30" t="s">
        <v>34</v>
      </c>
      <c r="L41" s="50">
        <v>56.1475409836066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ht="15.75" customHeight="1" spans="1:27">
      <c r="A42" s="3"/>
      <c r="B42" s="3"/>
      <c r="C42" s="3"/>
      <c r="D42" s="3"/>
      <c r="E42" s="3"/>
      <c r="F42" s="3"/>
      <c r="G42" s="3"/>
      <c r="H42" s="3"/>
      <c r="I42" s="3"/>
      <c r="J42" s="3"/>
      <c r="K42" s="30" t="s">
        <v>35</v>
      </c>
      <c r="L42" s="50">
        <v>65.9127625201939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ht="15.75" customHeight="1" spans="1:27">
      <c r="A43" s="3"/>
      <c r="B43" s="3"/>
      <c r="C43" s="3"/>
      <c r="D43" s="3"/>
      <c r="E43" s="3"/>
      <c r="F43" s="3"/>
      <c r="G43" s="3"/>
      <c r="H43" s="3"/>
      <c r="I43" s="3"/>
      <c r="J43" s="3"/>
      <c r="K43" s="30" t="s">
        <v>36</v>
      </c>
      <c r="L43" s="50">
        <v>66.8085106382979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ht="15.75" customHeight="1" spans="1:27">
      <c r="A44" s="3"/>
      <c r="B44" s="3"/>
      <c r="C44" s="3"/>
      <c r="D44" s="3"/>
      <c r="E44" s="3"/>
      <c r="F44" s="3"/>
      <c r="G44" s="3"/>
      <c r="H44" s="3"/>
      <c r="I44" s="3"/>
      <c r="J44" s="3"/>
      <c r="K44" s="30" t="s">
        <v>37</v>
      </c>
      <c r="L44" s="50">
        <v>67.3003802281369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ht="15.75" customHeight="1" spans="1:27">
      <c r="A45" s="3"/>
      <c r="B45" s="3"/>
      <c r="C45" s="3"/>
      <c r="D45" s="3"/>
      <c r="E45" s="3"/>
      <c r="F45" s="3"/>
      <c r="G45" s="3"/>
      <c r="H45" s="3"/>
      <c r="I45" s="3"/>
      <c r="J45" s="3"/>
      <c r="K45" s="30" t="s">
        <v>38</v>
      </c>
      <c r="L45" s="50">
        <v>72.3076923076923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ht="15.75" customHeight="1" spans="1:27">
      <c r="A46" s="3"/>
      <c r="B46" s="3"/>
      <c r="C46" s="3"/>
      <c r="D46" s="3"/>
      <c r="E46" s="3"/>
      <c r="F46" s="3"/>
      <c r="G46" s="3"/>
      <c r="H46" s="3"/>
      <c r="I46" s="3"/>
      <c r="J46" s="3"/>
      <c r="K46" s="30" t="s">
        <v>39</v>
      </c>
      <c r="L46" s="50">
        <v>75.2941176470588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ht="15.75" customHeight="1" spans="1:27">
      <c r="A47" s="3"/>
      <c r="B47" s="3"/>
      <c r="C47" s="3"/>
      <c r="D47" s="3"/>
      <c r="E47" s="3"/>
      <c r="F47" s="3"/>
      <c r="G47" s="3"/>
      <c r="H47" s="3"/>
      <c r="I47" s="3"/>
      <c r="J47" s="3"/>
      <c r="K47" s="30" t="s">
        <v>40</v>
      </c>
      <c r="L47" s="50">
        <v>78.125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ht="15.75" customHeight="1" spans="1:27">
      <c r="A48" s="3"/>
      <c r="B48" s="3"/>
      <c r="C48" s="3"/>
      <c r="D48" s="3"/>
      <c r="E48" s="3"/>
      <c r="F48" s="3"/>
      <c r="G48" s="3"/>
      <c r="H48" s="3"/>
      <c r="I48" s="3"/>
      <c r="J48" s="3"/>
      <c r="K48" s="30" t="s">
        <v>41</v>
      </c>
      <c r="L48" s="50">
        <v>79.2307692307692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ht="15.75" customHeight="1" spans="1:27">
      <c r="A49" s="3"/>
      <c r="B49" s="3"/>
      <c r="C49" s="3"/>
      <c r="D49" s="3"/>
      <c r="E49" s="3"/>
      <c r="F49" s="3"/>
      <c r="G49" s="3"/>
      <c r="H49" s="3"/>
      <c r="I49" s="3"/>
      <c r="J49" s="3"/>
      <c r="K49" s="30" t="s">
        <v>42</v>
      </c>
      <c r="L49" s="50">
        <v>79.7101449275362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ht="15.75" customHeight="1" spans="1:27">
      <c r="A50" s="3"/>
      <c r="B50" s="3"/>
      <c r="C50" s="3"/>
      <c r="D50" s="3"/>
      <c r="E50" s="3"/>
      <c r="F50" s="3"/>
      <c r="G50" s="3"/>
      <c r="H50" s="3"/>
      <c r="I50" s="3"/>
      <c r="J50" s="3"/>
      <c r="K50" s="30" t="s">
        <v>43</v>
      </c>
      <c r="L50" s="50">
        <v>80.4347826086957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ht="15.75" customHeight="1" spans="1:27">
      <c r="A51" s="3"/>
      <c r="B51" s="3"/>
      <c r="C51" s="3"/>
      <c r="D51" s="3"/>
      <c r="E51" s="3"/>
      <c r="F51" s="3"/>
      <c r="G51" s="3"/>
      <c r="H51" s="3"/>
      <c r="I51" s="3"/>
      <c r="J51" s="3"/>
      <c r="K51" s="30" t="s">
        <v>44</v>
      </c>
      <c r="L51" s="50">
        <v>80.4635761589404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ht="15.75" customHeight="1" spans="1:27">
      <c r="A52" s="3"/>
      <c r="B52" s="3"/>
      <c r="C52" s="3"/>
      <c r="D52" s="3"/>
      <c r="E52" s="3"/>
      <c r="F52" s="3"/>
      <c r="G52" s="3"/>
      <c r="H52" s="3"/>
      <c r="I52" s="3"/>
      <c r="J52" s="3"/>
      <c r="K52" s="30" t="s">
        <v>45</v>
      </c>
      <c r="L52" s="50">
        <v>81.294964028777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ht="15.75" customHeight="1" spans="1:27">
      <c r="A53" s="3"/>
      <c r="B53" s="3"/>
      <c r="C53" s="3"/>
      <c r="D53" s="3"/>
      <c r="E53" s="3"/>
      <c r="F53" s="3"/>
      <c r="G53" s="3"/>
      <c r="H53" s="3"/>
      <c r="I53" s="3"/>
      <c r="J53" s="3"/>
      <c r="K53" s="30" t="s">
        <v>46</v>
      </c>
      <c r="L53" s="50">
        <v>81.5094339622642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ht="15.75" customHeight="1" spans="1:27">
      <c r="A54" s="3"/>
      <c r="B54" s="3"/>
      <c r="C54" s="3"/>
      <c r="D54" s="3"/>
      <c r="E54" s="3"/>
      <c r="F54" s="3"/>
      <c r="G54" s="3"/>
      <c r="H54" s="3"/>
      <c r="I54" s="3"/>
      <c r="J54" s="3"/>
      <c r="K54" s="30" t="s">
        <v>47</v>
      </c>
      <c r="L54" s="50">
        <v>81.6901408450704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ht="15.75" customHeight="1" spans="1:27">
      <c r="A55" s="3"/>
      <c r="B55" s="3"/>
      <c r="C55" s="3"/>
      <c r="D55" s="3"/>
      <c r="E55" s="3"/>
      <c r="F55" s="3"/>
      <c r="G55" s="3"/>
      <c r="H55" s="3"/>
      <c r="I55" s="3"/>
      <c r="J55" s="3"/>
      <c r="K55" s="30" t="s">
        <v>48</v>
      </c>
      <c r="L55" s="50">
        <v>81.8181818181818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ht="15.75" customHeight="1" spans="1:27">
      <c r="A56" s="3"/>
      <c r="B56" s="3"/>
      <c r="C56" s="3"/>
      <c r="D56" s="3"/>
      <c r="E56" s="3"/>
      <c r="F56" s="3"/>
      <c r="G56" s="3"/>
      <c r="H56" s="3"/>
      <c r="I56" s="3"/>
      <c r="J56" s="3"/>
      <c r="K56" s="30" t="s">
        <v>49</v>
      </c>
      <c r="L56" s="50">
        <v>82.7380952380952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ht="15.75" customHeight="1" spans="1:27">
      <c r="A57" s="3"/>
      <c r="B57" s="3"/>
      <c r="C57" s="3"/>
      <c r="D57" s="3"/>
      <c r="E57" s="3"/>
      <c r="F57" s="3"/>
      <c r="G57" s="3"/>
      <c r="H57" s="3"/>
      <c r="I57" s="3"/>
      <c r="J57" s="3"/>
      <c r="K57" s="30" t="s">
        <v>50</v>
      </c>
      <c r="L57" s="50">
        <v>83.030303030303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ht="15.75" customHeight="1" spans="1:27">
      <c r="A58" s="3"/>
      <c r="B58" s="3"/>
      <c r="C58" s="3"/>
      <c r="D58" s="3"/>
      <c r="E58" s="3"/>
      <c r="F58" s="3"/>
      <c r="G58" s="3"/>
      <c r="H58" s="3"/>
      <c r="I58" s="3"/>
      <c r="J58" s="3"/>
      <c r="K58" s="30" t="s">
        <v>51</v>
      </c>
      <c r="L58" s="50">
        <v>85.1851851851852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ht="15.75" customHeight="1" spans="1:27">
      <c r="A59" s="3"/>
      <c r="B59" s="3"/>
      <c r="C59" s="3"/>
      <c r="D59" s="3"/>
      <c r="E59" s="3"/>
      <c r="F59" s="3"/>
      <c r="G59" s="3"/>
      <c r="H59" s="3"/>
      <c r="I59" s="3"/>
      <c r="J59" s="3"/>
      <c r="K59" s="30" t="s">
        <v>52</v>
      </c>
      <c r="L59" s="50">
        <v>86.7965367965368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ht="15.75" customHeight="1" spans="1:27">
      <c r="A60" s="3"/>
      <c r="B60" s="3"/>
      <c r="C60" s="3"/>
      <c r="D60" s="3"/>
      <c r="E60" s="3"/>
      <c r="F60" s="3"/>
      <c r="G60" s="3"/>
      <c r="H60" s="3"/>
      <c r="I60" s="3"/>
      <c r="J60" s="3"/>
      <c r="K60" s="30" t="s">
        <v>53</v>
      </c>
      <c r="L60" s="50">
        <v>87.218045112782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ht="15.75" customHeight="1" spans="1:27">
      <c r="A61" s="3"/>
      <c r="B61" s="3"/>
      <c r="C61" s="3"/>
      <c r="D61" s="3"/>
      <c r="E61" s="3"/>
      <c r="F61" s="3"/>
      <c r="G61" s="3"/>
      <c r="H61" s="3"/>
      <c r="I61" s="3"/>
      <c r="J61" s="3"/>
      <c r="K61" s="30" t="s">
        <v>54</v>
      </c>
      <c r="L61" s="50">
        <v>87.2340425531915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ht="15.75" customHeight="1" spans="1:27">
      <c r="A62" s="3"/>
      <c r="B62" s="3"/>
      <c r="C62" s="3"/>
      <c r="D62" s="3"/>
      <c r="E62" s="3"/>
      <c r="F62" s="3"/>
      <c r="G62" s="3"/>
      <c r="H62" s="3"/>
      <c r="I62" s="3"/>
      <c r="J62" s="3"/>
      <c r="K62" s="30" t="s">
        <v>55</v>
      </c>
      <c r="L62" s="50">
        <v>90.3614457831325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ht="15.75" customHeight="1" spans="1:27">
      <c r="A63" s="3"/>
      <c r="B63" s="3"/>
      <c r="C63" s="3"/>
      <c r="D63" s="3"/>
      <c r="E63" s="3"/>
      <c r="F63" s="3"/>
      <c r="G63" s="3"/>
      <c r="H63" s="3"/>
      <c r="I63" s="3"/>
      <c r="J63" s="3"/>
      <c r="K63" s="30" t="s">
        <v>56</v>
      </c>
      <c r="L63" s="30">
        <v>74.5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ht="15.75" customHeight="1" spans="1:27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ht="15.75" customHeight="1" spans="1:27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ht="15.75" customHeight="1" spans="1:27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ht="15.75" customHeight="1" spans="1:2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ht="15.75" customHeight="1" spans="1:27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ht="15.75" customHeight="1" spans="1:27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ht="15.75" customHeight="1" spans="1:27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ht="15.75" customHeight="1" spans="1:27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ht="15.75" customHeight="1" spans="1:27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ht="15.75" customHeight="1" spans="1:27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ht="15.75" customHeight="1" spans="1:27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ht="15.75" customHeight="1" spans="1:27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ht="15.75" customHeight="1" spans="1:27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ht="15.75" customHeight="1" spans="1:2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ht="15.75" customHeight="1" spans="1:27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ht="15.75" customHeight="1" spans="1:27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ht="15.75" customHeight="1" spans="1:27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ht="15.75" customHeight="1" spans="1:27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ht="15.75" customHeight="1" spans="1:27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ht="15.75" customHeight="1" spans="1:27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ht="15.75" customHeight="1" spans="1:27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ht="15.75" customHeight="1" spans="1:27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ht="15.75" customHeight="1" spans="1:27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ht="15.75" customHeight="1" spans="1:2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ht="15.75" customHeight="1" spans="1:27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ht="15.75" customHeight="1" spans="1:27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ht="15.75" customHeight="1" spans="1:27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ht="15.75" customHeight="1" spans="1:27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ht="15.75" customHeight="1" spans="1:27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ht="15.75" customHeight="1" spans="1:27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ht="15.75" customHeight="1" spans="1:27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ht="15.75" customHeight="1" spans="1:27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ht="15.75" customHeight="1" spans="1:27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ht="15.75" customHeight="1" spans="1:2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ht="15.75" customHeight="1" spans="1:27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ht="15.75" customHeight="1" spans="1:27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ht="15.75" customHeight="1" spans="1:27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ht="15.75" customHeight="1" spans="1:27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ht="15.75" customHeight="1" spans="1:27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ht="15.75" customHeight="1" spans="1:27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ht="15.75" customHeight="1" spans="1:27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ht="15.75" customHeight="1" spans="1:27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ht="15.75" customHeight="1" spans="1:27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ht="15.75" customHeight="1" spans="1:2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ht="15.75" customHeight="1" spans="1:27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ht="15.75" customHeight="1" spans="1:27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ht="15.75" customHeight="1" spans="1:27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ht="15.75" customHeight="1" spans="1:27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ht="15.75" customHeight="1" spans="1:27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ht="15.75" customHeight="1" spans="1:27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ht="15.75" customHeight="1" spans="1:27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ht="15.75" customHeight="1" spans="1:27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ht="15.75" customHeight="1" spans="1:27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ht="15.75" customHeight="1" spans="1:2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ht="15.75" customHeight="1" spans="1:27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ht="15.75" customHeight="1" spans="1:27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ht="15.75" customHeight="1" spans="1:27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ht="15.75" customHeight="1" spans="1:27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ht="15.75" customHeight="1" spans="1:27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ht="15.75" customHeight="1" spans="1:27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ht="15.75" customHeight="1" spans="1:27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ht="15.75" customHeight="1" spans="1:27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ht="15.75" customHeight="1" spans="1:27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ht="15.75" customHeight="1" spans="1: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ht="15.75" customHeight="1" spans="1:27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ht="15.75" customHeight="1" spans="1:27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ht="15.75" customHeight="1" spans="1:27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ht="15.75" customHeight="1" spans="1:27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ht="15.75" customHeight="1" spans="1:27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ht="15.75" customHeight="1" spans="1:27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ht="15.75" customHeight="1" spans="1:27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ht="15.75" customHeight="1" spans="1:27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ht="15.75" customHeight="1" spans="1:27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ht="15.75" customHeight="1" spans="1:2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ht="15.75" customHeight="1" spans="1:27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ht="15.75" customHeight="1" spans="1:27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ht="15.75" customHeight="1" spans="1:27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ht="15.75" customHeight="1" spans="1:27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ht="15.75" customHeight="1" spans="1:27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ht="15.75" customHeight="1" spans="1:27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ht="15.75" customHeight="1" spans="1:27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ht="15.75" customHeight="1" spans="1:27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ht="15.75" customHeight="1" spans="1:27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ht="15.75" customHeight="1" spans="1:2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ht="15.75" customHeight="1" spans="1:27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ht="15.75" customHeight="1" spans="1:27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ht="15.75" customHeight="1" spans="1:27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ht="15.75" customHeight="1" spans="1:27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ht="15.75" customHeight="1" spans="1:27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ht="15.75" customHeight="1" spans="1:27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ht="15.75" customHeight="1" spans="1:27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ht="15.75" customHeight="1" spans="1:27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ht="15.75" customHeight="1" spans="1:27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ht="15.75" customHeight="1" spans="1:2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ht="15.75" customHeight="1" spans="1:27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ht="15.75" customHeight="1" spans="1:27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ht="15.75" customHeight="1" spans="1:27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ht="15.75" customHeight="1" spans="1:27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ht="15.75" customHeight="1" spans="1:27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ht="15.75" customHeight="1" spans="1:27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ht="15.75" customHeight="1" spans="1:27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ht="15.75" customHeight="1" spans="1:27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ht="15.75" customHeight="1" spans="1:27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ht="15.75" customHeight="1" spans="1:2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ht="15.75" customHeight="1" spans="1:27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ht="15.75" customHeight="1" spans="1:27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ht="15.75" customHeight="1" spans="1:27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ht="15.75" customHeight="1" spans="1:27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ht="15.75" customHeight="1" spans="1:27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ht="15.75" customHeight="1" spans="1:27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ht="15.75" customHeight="1" spans="1:27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ht="15.75" customHeight="1" spans="1:27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ht="15.75" customHeight="1" spans="1:27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ht="15.75" customHeight="1" spans="1:2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ht="15.75" customHeight="1" spans="1:27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ht="15.75" customHeight="1" spans="1:27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ht="15.75" customHeight="1" spans="1:27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ht="15.75" customHeight="1" spans="1:27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ht="15.75" customHeight="1" spans="1:27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ht="15.75" customHeight="1" spans="1:27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ht="15.75" customHeight="1" spans="1:27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ht="15.75" customHeight="1" spans="1:27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ht="15.75" customHeight="1" spans="1:27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ht="15.75" customHeight="1" spans="1:2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ht="15.75" customHeight="1" spans="1:27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ht="15.75" customHeight="1" spans="1:27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ht="15.75" customHeight="1" spans="1:27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ht="15.75" customHeight="1" spans="1:27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ht="15.75" customHeight="1" spans="1:27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ht="15.75" customHeight="1" spans="1:27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ht="15.75" customHeight="1" spans="1:27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ht="15.75" customHeight="1" spans="1:27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ht="15.75" customHeight="1" spans="1:27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ht="15.75" customHeight="1" spans="1:2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ht="15.75" customHeight="1" spans="1:27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ht="15.75" customHeight="1" spans="1:27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ht="15.75" customHeight="1" spans="1:27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ht="15.75" customHeight="1" spans="1:27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ht="15.75" customHeight="1" spans="1:27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ht="15.75" customHeight="1" spans="1:27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ht="15.75" customHeight="1" spans="1:27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ht="15.75" customHeight="1" spans="1:27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ht="15.75" customHeight="1" spans="1:27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ht="15.75" customHeight="1" spans="1:2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ht="15.75" customHeight="1" spans="1:27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ht="15.75" customHeight="1" spans="1:27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ht="15.75" customHeight="1" spans="1:27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ht="15.75" customHeight="1" spans="1:27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ht="15.75" customHeight="1" spans="1:27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ht="15.75" customHeight="1" spans="1:27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ht="15.75" customHeight="1" spans="1:27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ht="15.75" customHeight="1" spans="1:27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ht="15.75" customHeight="1" spans="1:27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ht="15.75" customHeight="1" spans="1:2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ht="15.75" customHeight="1" spans="1:27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ht="15.75" customHeight="1" spans="1:27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ht="15.75" customHeight="1" spans="1:27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ht="15.75" customHeight="1" spans="1:27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ht="15.75" customHeight="1" spans="1:27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ht="15.75" customHeight="1" spans="1:27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ht="15.75" customHeight="1" spans="1:27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ht="15.75" customHeight="1" spans="1:27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ht="15.75" customHeight="1" spans="1:27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ht="15.75" customHeight="1" spans="1: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ht="15.75" customHeight="1" spans="1:27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ht="15.75" customHeight="1" spans="1:27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ht="15.75" customHeight="1" spans="1:27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ht="15.75" customHeight="1" spans="1:27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ht="15.75" customHeight="1" spans="1:27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ht="15.75" customHeight="1" spans="1:27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ht="15.75" customHeight="1" spans="1:27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ht="15.75" customHeight="1" spans="1:27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ht="15.75" customHeight="1" spans="1:27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ht="15.75" customHeight="1" spans="1:2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ht="15.75" customHeight="1" spans="1:27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ht="15.75" customHeight="1" spans="1:27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ht="15.75" customHeight="1" spans="1:27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ht="15.75" customHeight="1" spans="1:27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ht="15.75" customHeight="1" spans="1:27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ht="15.75" customHeight="1" spans="1:27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ht="15.75" customHeight="1" spans="1:27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ht="15.75" customHeight="1" spans="1:27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ht="15.75" customHeight="1" spans="1:27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ht="15.75" customHeight="1" spans="1:2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ht="15.75" customHeight="1" spans="1:27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ht="15.75" customHeight="1" spans="1:27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ht="15.75" customHeight="1" spans="1:27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ht="15.75" customHeight="1" spans="1:27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ht="15.75" customHeight="1" spans="1:27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ht="15.75" customHeight="1" spans="1:27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ht="15.75" customHeight="1" spans="1:27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ht="15.75" customHeight="1" spans="1:27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ht="15.75" customHeight="1" spans="1:27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ht="15.75" customHeight="1" spans="1:2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ht="15.75" customHeight="1" spans="1:27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ht="15.75" customHeight="1" spans="1:27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ht="15.75" customHeight="1" spans="1:27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ht="15.75" customHeight="1" spans="1:27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ht="15.75" customHeight="1" spans="1:27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ht="15.75" customHeight="1" spans="1:27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A3:L3"/>
    <mergeCell ref="G7:L7"/>
    <mergeCell ref="G8:H8"/>
    <mergeCell ref="I8:J8"/>
    <mergeCell ref="K8:L8"/>
    <mergeCell ref="A7:A9"/>
    <mergeCell ref="B7:B9"/>
    <mergeCell ref="C7:C9"/>
    <mergeCell ref="D7:F8"/>
  </mergeCells>
  <printOptions horizontalCentered="1"/>
  <pageMargins left="1.69291338582677" right="0.905511811023622" top="1.14173228346457" bottom="0.905511811023622" header="0" footer="0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40 ok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Ibrahim</cp:lastModifiedBy>
  <dcterms:created xsi:type="dcterms:W3CDTF">2026-05-19T08:11:53Z</dcterms:created>
  <dcterms:modified xsi:type="dcterms:W3CDTF">2026-05-19T08:12:03Z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79CF529818B042738A2EB51AC69A15BC_11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1</vt:i4>
  </property>
</Properties>
</file>