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20"/>
  </bookViews>
  <sheets>
    <sheet name="34 ok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<sst xmlns="http://schemas.openxmlformats.org/spreadsheetml/2006/main" count="50" uniqueCount="39">
  <si>
    <t>TABEL 34</t>
  </si>
  <si>
    <t xml:space="preserve"> </t>
  </si>
  <si>
    <t>JUMLAH KEMATIAN NEONATAL, POST NEONATAL, BAYI, DAN BALITA MENURUT JENIS KELAMIN, KECAMATAN, DAN PUSKESMAS</t>
  </si>
  <si>
    <t>NO</t>
  </si>
  <si>
    <t>KECAMATAN</t>
  </si>
  <si>
    <t>PUSKESMAS</t>
  </si>
  <si>
    <t>JUMLAH KEMATIAN</t>
  </si>
  <si>
    <t>LAKI - LAKI</t>
  </si>
  <si>
    <t>PEREMPUAN</t>
  </si>
  <si>
    <t>LAKI - LAKI + PEREMPUAN</t>
  </si>
  <si>
    <t>NEONATAL</t>
  </si>
  <si>
    <t>POST NEONATAL</t>
  </si>
  <si>
    <t>BALITA</t>
  </si>
  <si>
    <t>BAYI</t>
  </si>
  <si>
    <t>ANAK BALITA</t>
  </si>
  <si>
    <t>JUMLAH TOTAL</t>
  </si>
  <si>
    <t xml:space="preserve">BAYI </t>
  </si>
  <si>
    <t>Tanjung Mutiara</t>
  </si>
  <si>
    <t>Lubuk Basung</t>
  </si>
  <si>
    <t>Ampek Nagari</t>
  </si>
  <si>
    <t>Tanjung Raya</t>
  </si>
  <si>
    <t>Matur</t>
  </si>
  <si>
    <t>IV Koto</t>
  </si>
  <si>
    <t>Malalak</t>
  </si>
  <si>
    <t>Banuhampu</t>
  </si>
  <si>
    <t>Sungai Pua</t>
  </si>
  <si>
    <t>Ampek Angkek</t>
  </si>
  <si>
    <t>Candung</t>
  </si>
  <si>
    <t>Baso</t>
  </si>
  <si>
    <t>Tilatang Kamang</t>
  </si>
  <si>
    <t>Kamang Magek</t>
  </si>
  <si>
    <t>Palembayan</t>
  </si>
  <si>
    <t>Palupuh</t>
  </si>
  <si>
    <t>JUMLAH (KAB/KOTA)</t>
  </si>
  <si>
    <t>ANGKA KEMATIAN (DILAPORKAN)</t>
  </si>
  <si>
    <t>Sumber: Seksi Kesga Dinkes Agam Tahun 2024</t>
  </si>
  <si>
    <t>Keterangan : - Angka Kematian (dilaporkan) tersebut di atas belum tentu menggambarkan AKN/AKB/AKABA yang sebenarnya di populasi</t>
  </si>
  <si>
    <t>AKABA</t>
  </si>
  <si>
    <t>AKB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</si>
</sst>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.0"/>
  </numFmts>
  <fonts count="29">
    <font>
      <sz val="11"/>
      <color theme="1"/>
      <name val="Calibri"/>
      <charset val="134"/>
      <scheme val="minor"/>
    </font>
    <font>
      <b/>
      <sz val="12"/>
      <color theme="1"/>
      <name val="Arial"/>
      <charset val="134"/>
    </font>
    <font>
      <sz val="12"/>
      <color theme="1"/>
      <name val="Arial"/>
      <charset val="134"/>
    </font>
    <font>
      <sz val="11"/>
      <name val="Calibri"/>
      <charset val="134"/>
      <scheme val="minor"/>
    </font>
    <font>
      <b/>
      <i/>
      <sz val="9"/>
      <color theme="1"/>
      <name val="Arial"/>
      <charset val="134"/>
    </font>
    <font>
      <i/>
      <sz val="9"/>
      <color theme="1"/>
      <name val="Arial"/>
      <charset val="134"/>
    </font>
    <font>
      <sz val="11"/>
      <color theme="1"/>
      <name val="Arial"/>
      <charset val="134"/>
    </font>
    <font>
      <sz val="12"/>
      <color rgb="FF9C0006"/>
      <name val="Arial"/>
      <charset val="134"/>
    </font>
    <font>
      <sz val="12"/>
      <color rgb="FF000000"/>
      <name val="Arial"/>
      <charset val="134"/>
    </font>
    <font>
      <sz val="10"/>
      <color theme="1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19" applyNumberFormat="0" applyAlignment="0" applyProtection="0">
      <alignment vertical="center"/>
    </xf>
    <xf numFmtId="0" fontId="19" fillId="7" borderId="20" applyNumberFormat="0" applyAlignment="0" applyProtection="0">
      <alignment vertical="center"/>
    </xf>
    <xf numFmtId="0" fontId="20" fillId="7" borderId="19" applyNumberFormat="0" applyAlignment="0" applyProtection="0">
      <alignment vertical="center"/>
    </xf>
    <xf numFmtId="0" fontId="21" fillId="8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</cellStyleXfs>
  <cellXfs count="39">
    <xf numFmtId="0" fontId="0" fillId="0" borderId="0" xfId="0"/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4" xfId="0" applyFont="1" applyBorder="1"/>
    <xf numFmtId="0" fontId="3" fillId="0" borderId="5" xfId="0" applyFont="1" applyBorder="1"/>
    <xf numFmtId="0" fontId="2" fillId="0" borderId="6" xfId="0" applyFont="1" applyBorder="1" applyAlignment="1">
      <alignment vertical="center"/>
    </xf>
    <xf numFmtId="0" fontId="3" fillId="0" borderId="2" xfId="0" applyFont="1" applyBorder="1"/>
    <xf numFmtId="0" fontId="1" fillId="0" borderId="7" xfId="0" applyFont="1" applyBorder="1" applyAlignment="1">
      <alignment horizontal="center" vertical="center"/>
    </xf>
    <xf numFmtId="0" fontId="3" fillId="0" borderId="8" xfId="0" applyFont="1" applyBorder="1"/>
    <xf numFmtId="0" fontId="3" fillId="0" borderId="9" xfId="0" applyFont="1" applyBorder="1"/>
    <xf numFmtId="0" fontId="1" fillId="0" borderId="1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11" xfId="0" applyFont="1" applyBorder="1"/>
    <xf numFmtId="0" fontId="1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12" xfId="0" applyFont="1" applyBorder="1" applyAlignment="1">
      <alignment horizontal="left" vertical="center"/>
    </xf>
    <xf numFmtId="3" fontId="2" fillId="0" borderId="12" xfId="0" applyNumberFormat="1" applyFont="1" applyBorder="1" applyAlignment="1">
      <alignment horizontal="center"/>
    </xf>
    <xf numFmtId="3" fontId="2" fillId="2" borderId="12" xfId="0" applyNumberFormat="1" applyFont="1" applyFill="1" applyBorder="1" applyAlignment="1">
      <alignment horizontal="center"/>
    </xf>
    <xf numFmtId="0" fontId="6" fillId="0" borderId="0" xfId="0" applyFont="1" applyAlignment="1">
      <alignment vertical="center"/>
    </xf>
    <xf numFmtId="3" fontId="7" fillId="0" borderId="12" xfId="0" applyNumberFormat="1" applyFont="1" applyBorder="1" applyAlignment="1">
      <alignment horizontal="center"/>
    </xf>
    <xf numFmtId="3" fontId="8" fillId="3" borderId="12" xfId="0" applyNumberFormat="1" applyFont="1" applyFill="1" applyBorder="1" applyAlignment="1">
      <alignment horizontal="center"/>
    </xf>
    <xf numFmtId="3" fontId="2" fillId="0" borderId="11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0" fontId="3" fillId="0" borderId="14" xfId="0" applyFont="1" applyBorder="1"/>
    <xf numFmtId="178" fontId="1" fillId="0" borderId="15" xfId="0" applyNumberFormat="1" applyFont="1" applyBorder="1" applyAlignment="1">
      <alignment horizontal="right" vertical="center"/>
    </xf>
    <xf numFmtId="178" fontId="1" fillId="4" borderId="15" xfId="0" applyNumberFormat="1" applyFont="1" applyFill="1" applyBorder="1" applyAlignment="1">
      <alignment horizontal="right" vertical="center"/>
    </xf>
    <xf numFmtId="1" fontId="2" fillId="0" borderId="6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0" fontId="1" fillId="0" borderId="13" xfId="0" applyFont="1" applyBorder="1" applyAlignment="1" quotePrefix="1">
      <alignment horizontal="left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22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theme="0"/>
          <bgColor theme="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34 ok-style" pivot="0" count="3" xr9:uid="{4175CCAE-CAF4-417A-97A6-B12131917F8B}">
      <tableStyleElement type="headerRow" dxfId="11"/>
      <tableStyleElement type="firstRowStripe" dxfId="10"/>
      <tableStyleElement type="secondRowStripe" dxfId="9"/>
    </tableStyle>
    <tableStyle name="PivotStylePreset2_Accent1" table="0" count="10" xr9:uid="{267968C8-6FFD-4C36-ACC1-9EA1FD1885CA}">
      <tableStyleElement type="headerRow" dxfId="21"/>
      <tableStyleElement type="totalRow" dxfId="20"/>
      <tableStyleElement type="firstRowStripe" dxfId="19"/>
      <tableStyleElement type="firstColumnStripe" dxfId="18"/>
      <tableStyleElement type="firstSubtotalRow" dxfId="17"/>
      <tableStyleElement type="secondSubtotalRow" dxfId="16"/>
      <tableStyleElement type="firstRowSubheading" dxfId="15"/>
      <tableStyleElement type="secondRowSubheading" dxfId="14"/>
      <tableStyleElement type="pageFieldLabels" dxfId="13"/>
      <tableStyleElement type="pageFieldValues" dxfId="12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6\EPSS%202026\Lampiran%20Profil%20Kesehatan%20Kab.%20Agam%2020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sume"/>
      <sheetName val="1"/>
      <sheetName val="2 ok"/>
      <sheetName val="3 ok"/>
      <sheetName val="4 ok"/>
      <sheetName val="5 ok"/>
      <sheetName val="6 ok"/>
      <sheetName val="7 ok"/>
      <sheetName val="8 ok"/>
      <sheetName val="9 ok"/>
      <sheetName val="10 ok"/>
      <sheetName val="11 ok"/>
      <sheetName val="12 ok"/>
      <sheetName val="13 ok"/>
      <sheetName val="14 ok"/>
      <sheetName val="15 ok"/>
      <sheetName val="16 ok"/>
      <sheetName val="17 ok"/>
      <sheetName val="18 ok"/>
      <sheetName val="19 ok"/>
      <sheetName val="20 ok"/>
      <sheetName val="21 ok"/>
      <sheetName val="22 ok"/>
      <sheetName val="23 ok"/>
      <sheetName val=" 24 ok"/>
      <sheetName val=" 25 ok"/>
      <sheetName val="26 ok"/>
      <sheetName val="27 ok"/>
      <sheetName val="28 ok"/>
      <sheetName val="29 ok"/>
      <sheetName val="30 ok"/>
      <sheetName val="31 ok"/>
      <sheetName val="32 ok"/>
      <sheetName val="33 ok"/>
      <sheetName val="34 ok"/>
      <sheetName val="35 ok"/>
      <sheetName val="36 ok"/>
      <sheetName val="37 ok"/>
      <sheetName val="38 ok"/>
      <sheetName val="39 ok"/>
      <sheetName val="40 ok"/>
      <sheetName val="41"/>
      <sheetName val="42 ok"/>
      <sheetName val="43 ok"/>
      <sheetName val="44 ok"/>
      <sheetName val="45 ok"/>
      <sheetName val="46 ok"/>
      <sheetName val="47 ok"/>
      <sheetName val="48 ok"/>
      <sheetName val="49 ok"/>
      <sheetName val="50 ok"/>
      <sheetName val="51 ok"/>
      <sheetName val="52 ok"/>
      <sheetName val="53 ok"/>
      <sheetName val="54 ok"/>
      <sheetName val="55 ok"/>
      <sheetName val="56 ok"/>
      <sheetName val="57 ok"/>
      <sheetName val="58 ok"/>
      <sheetName val="59 ok"/>
      <sheetName val="60 ok"/>
      <sheetName val="61 ok"/>
      <sheetName val="62 ok"/>
      <sheetName val="63 ok"/>
      <sheetName val="64 ok"/>
      <sheetName val="65 ok"/>
      <sheetName val="66 ok"/>
      <sheetName val="67 ok"/>
      <sheetName val="68 ok"/>
      <sheetName val="69 ok"/>
      <sheetName val="70 ok"/>
      <sheetName val="71 ok"/>
      <sheetName val="72 ok"/>
      <sheetName val="73 ok"/>
      <sheetName val="74 ok"/>
      <sheetName val="75 ok"/>
      <sheetName val="76 ok"/>
      <sheetName val="77 ok"/>
      <sheetName val="78 ok"/>
      <sheetName val="79 ok"/>
      <sheetName val="80 ok"/>
      <sheetName val="81 ok"/>
      <sheetName val="82 ok"/>
      <sheetName val="83 ok"/>
      <sheetName val="84 ok"/>
      <sheetName val="85 ok"/>
      <sheetName val="Copy of 85 ok"/>
      <sheetName val="86 ok"/>
      <sheetName val="87 ok"/>
    </sheetNames>
    <sheetDataSet>
      <sheetData sheetId="0"/>
      <sheetData sheetId="1">
        <row r="5">
          <cell r="F5" t="str">
            <v>KABUPATEN AGAM</v>
          </cell>
        </row>
        <row r="6">
          <cell r="F6" t="str">
            <v>TAHUN 2024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C9" t="str">
            <v>Puskesmas Tiku</v>
          </cell>
        </row>
        <row r="10">
          <cell r="C10" t="str">
            <v>Puskesmas Muaro Putuih</v>
          </cell>
        </row>
        <row r="11">
          <cell r="C11" t="str">
            <v>Puskesmas Manggopoh</v>
          </cell>
        </row>
        <row r="12">
          <cell r="C12" t="str">
            <v>Puskesmas Lubuk Basung</v>
          </cell>
        </row>
        <row r="13">
          <cell r="C13" t="str">
            <v>Puskesmas Bawan</v>
          </cell>
        </row>
        <row r="14">
          <cell r="C14" t="str">
            <v>Puskesmas Batu Kambing</v>
          </cell>
        </row>
        <row r="15">
          <cell r="C15" t="str">
            <v>Puskesmas Pasar Ahad</v>
          </cell>
        </row>
        <row r="16">
          <cell r="C16" t="str">
            <v>Puskesmas Maninjau</v>
          </cell>
        </row>
        <row r="17">
          <cell r="C17" t="str">
            <v>Puskesmas Matur</v>
          </cell>
        </row>
        <row r="18">
          <cell r="C18" t="str">
            <v>Puskesmas IV Koto</v>
          </cell>
        </row>
        <row r="19">
          <cell r="C19" t="str">
            <v>Puskesmas Malalak</v>
          </cell>
        </row>
        <row r="20">
          <cell r="C20" t="str">
            <v>Puskesmas Padang Lua</v>
          </cell>
        </row>
        <row r="21">
          <cell r="C21" t="str">
            <v>Puskesmas Sungai Pua</v>
          </cell>
        </row>
        <row r="22">
          <cell r="C22" t="str">
            <v>Puskesmas Biaro</v>
          </cell>
        </row>
        <row r="23">
          <cell r="C23" t="str">
            <v>Puskesmas Lasi</v>
          </cell>
        </row>
        <row r="24">
          <cell r="C24" t="str">
            <v>Puskesmas Baso</v>
          </cell>
        </row>
        <row r="25">
          <cell r="C25" t="str">
            <v>Puskesmas Padang Tarok</v>
          </cell>
        </row>
        <row r="26">
          <cell r="C26" t="str">
            <v>Puskesmas Pakan Kamis</v>
          </cell>
        </row>
        <row r="27">
          <cell r="C27" t="str">
            <v>Puskesmas kapau</v>
          </cell>
        </row>
        <row r="28">
          <cell r="C28" t="str">
            <v>Puskesmas Magek</v>
          </cell>
        </row>
        <row r="29">
          <cell r="C29" t="str">
            <v>Puskesmas Palembayan</v>
          </cell>
        </row>
        <row r="30">
          <cell r="C30" t="str">
            <v>Puskesmas Koto Alam</v>
          </cell>
        </row>
        <row r="31">
          <cell r="C31" t="str">
            <v>Puskesmas Palupuh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35">
          <cell r="D35">
            <v>3021</v>
          </cell>
        </row>
        <row r="35">
          <cell r="G35">
            <v>2790</v>
          </cell>
        </row>
        <row r="35">
          <cell r="J35">
            <v>5811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tables/table1.xml><?xml version="1.0" encoding="utf-8"?>
<table xmlns="http://schemas.openxmlformats.org/spreadsheetml/2006/main" id="1" name="Table_1" displayName="Table_1" ref="K13:K31" headerRowCount="0">
  <tableColumns count="1">
    <tableColumn id="1" name="Column1"/>
  </tableColumns>
  <tableStyleInfo name="34 ok-style" showFirstColumn="1" showLastColumn="1" showRowStripes="1" showColumnStripes="0"/>
</tabl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FF00"/>
    <pageSetUpPr fitToPage="1"/>
  </sheetPr>
  <dimension ref="A1:Z1000"/>
  <sheetViews>
    <sheetView tabSelected="1" workbookViewId="0">
      <pane ySplit="11" topLeftCell="A12" activePane="bottomLeft" state="frozen"/>
      <selection/>
      <selection pane="bottomLeft" activeCell="F13" sqref="F13"/>
    </sheetView>
  </sheetViews>
  <sheetFormatPr defaultColWidth="14.4259259259259" defaultRowHeight="15" customHeight="1"/>
  <cols>
    <col min="1" max="1" width="5.57407407407407" style="1" customWidth="1"/>
    <col min="2" max="2" width="21.5740740740741" style="1" customWidth="1"/>
    <col min="3" max="3" width="30" style="1" customWidth="1"/>
    <col min="4" max="4" width="17" style="1" customWidth="1"/>
    <col min="5" max="5" width="18.712962962963" style="1" customWidth="1"/>
    <col min="6" max="8" width="13.712962962963" style="1" customWidth="1"/>
    <col min="9" max="9" width="16.287037037037" style="1" customWidth="1"/>
    <col min="10" max="10" width="16.5740740740741" style="1" customWidth="1"/>
    <col min="11" max="13" width="13.712962962963" style="1" customWidth="1"/>
    <col min="14" max="14" width="16.5740740740741" style="1" customWidth="1"/>
    <col min="15" max="15" width="18" style="1" customWidth="1"/>
    <col min="16" max="18" width="13.712962962963" style="1" customWidth="1"/>
    <col min="19" max="26" width="9.28703703703704" style="1" customWidth="1"/>
    <col min="27" max="16384" width="14.4259259259259" style="1"/>
  </cols>
  <sheetData>
    <row r="1" ht="15.6" spans="1:2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5.6" spans="1:26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3"/>
      <c r="T3" s="3"/>
      <c r="U3" s="3"/>
      <c r="V3" s="3"/>
      <c r="W3" s="3"/>
      <c r="X3" s="3"/>
      <c r="Y3" s="3"/>
      <c r="Z3" s="3"/>
    </row>
    <row r="4" ht="15.6" spans="1:26">
      <c r="A4" s="4" t="str">
        <f>'[1]1'!F5</f>
        <v>KABUPATEN AGAM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3"/>
      <c r="T4" s="3"/>
      <c r="U4" s="3"/>
      <c r="V4" s="3"/>
      <c r="W4" s="3"/>
      <c r="X4" s="3"/>
      <c r="Y4" s="3"/>
      <c r="Z4" s="3"/>
    </row>
    <row r="5" ht="15.6" spans="1:26">
      <c r="A5" s="4" t="str">
        <f>'[1]1'!F6</f>
        <v>TAHUN 2024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3"/>
      <c r="T5" s="3"/>
      <c r="U5" s="3"/>
      <c r="V5" s="3"/>
      <c r="W5" s="3"/>
      <c r="X5" s="3"/>
      <c r="Y5" s="3"/>
      <c r="Z5" s="3"/>
    </row>
    <row r="6" ht="15.75" spans="1:26">
      <c r="A6" s="5"/>
      <c r="B6" s="5"/>
      <c r="C6" s="5"/>
      <c r="D6" s="5"/>
      <c r="E6" s="5"/>
      <c r="F6" s="5"/>
      <c r="G6" s="5"/>
      <c r="H6" s="6"/>
      <c r="I6" s="5"/>
      <c r="J6" s="5"/>
      <c r="K6" s="5"/>
      <c r="L6" s="5"/>
      <c r="M6" s="5"/>
      <c r="N6" s="5"/>
      <c r="O6" s="5"/>
      <c r="P6" s="5"/>
      <c r="Q6" s="5"/>
      <c r="R6" s="5"/>
      <c r="S6" s="3"/>
      <c r="T6" s="3"/>
      <c r="U6" s="3"/>
      <c r="V6" s="3"/>
      <c r="W6" s="3"/>
      <c r="X6" s="3"/>
      <c r="Y6" s="3"/>
      <c r="Z6" s="3"/>
    </row>
    <row r="7" ht="19.5" customHeight="1" spans="1:26">
      <c r="A7" s="7" t="s">
        <v>3</v>
      </c>
      <c r="B7" s="7" t="s">
        <v>4</v>
      </c>
      <c r="C7" s="7" t="s">
        <v>5</v>
      </c>
      <c r="D7" s="8" t="s">
        <v>6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10"/>
      <c r="S7" s="11"/>
      <c r="T7" s="3"/>
      <c r="U7" s="3"/>
      <c r="V7" s="3"/>
      <c r="W7" s="3"/>
      <c r="X7" s="3"/>
      <c r="Y7" s="3"/>
      <c r="Z7" s="3"/>
    </row>
    <row r="8" ht="21" customHeight="1" spans="1:26">
      <c r="A8" s="12"/>
      <c r="B8" s="12"/>
      <c r="C8" s="12"/>
      <c r="D8" s="13" t="s">
        <v>7</v>
      </c>
      <c r="E8" s="14"/>
      <c r="F8" s="14"/>
      <c r="G8" s="14"/>
      <c r="H8" s="15"/>
      <c r="I8" s="13" t="s">
        <v>8</v>
      </c>
      <c r="J8" s="14"/>
      <c r="K8" s="14"/>
      <c r="L8" s="14"/>
      <c r="M8" s="15"/>
      <c r="N8" s="13" t="s">
        <v>9</v>
      </c>
      <c r="O8" s="14"/>
      <c r="P8" s="14"/>
      <c r="Q8" s="14"/>
      <c r="R8" s="15"/>
      <c r="S8" s="11"/>
      <c r="T8" s="3"/>
      <c r="U8" s="3"/>
      <c r="V8" s="3"/>
      <c r="W8" s="3"/>
      <c r="X8" s="3"/>
      <c r="Y8" s="3"/>
      <c r="Z8" s="3"/>
    </row>
    <row r="9" ht="23.25" customHeight="1" spans="1:26">
      <c r="A9" s="12"/>
      <c r="B9" s="12"/>
      <c r="C9" s="12"/>
      <c r="D9" s="16" t="s">
        <v>10</v>
      </c>
      <c r="E9" s="16" t="s">
        <v>11</v>
      </c>
      <c r="F9" s="17" t="s">
        <v>12</v>
      </c>
      <c r="G9" s="14"/>
      <c r="H9" s="15"/>
      <c r="I9" s="16" t="s">
        <v>10</v>
      </c>
      <c r="J9" s="16" t="s">
        <v>11</v>
      </c>
      <c r="K9" s="17" t="s">
        <v>12</v>
      </c>
      <c r="L9" s="14"/>
      <c r="M9" s="15"/>
      <c r="N9" s="16" t="s">
        <v>10</v>
      </c>
      <c r="O9" s="16" t="s">
        <v>11</v>
      </c>
      <c r="P9" s="17" t="s">
        <v>12</v>
      </c>
      <c r="Q9" s="14"/>
      <c r="R9" s="15"/>
      <c r="S9" s="11"/>
      <c r="T9" s="3"/>
      <c r="U9" s="3"/>
      <c r="V9" s="3"/>
      <c r="W9" s="3"/>
      <c r="X9" s="3"/>
      <c r="Y9" s="3"/>
      <c r="Z9" s="3"/>
    </row>
    <row r="10" ht="34.5" customHeight="1" spans="1:26">
      <c r="A10" s="18"/>
      <c r="B10" s="18"/>
      <c r="C10" s="18"/>
      <c r="D10" s="18"/>
      <c r="E10" s="18"/>
      <c r="F10" s="19" t="s">
        <v>13</v>
      </c>
      <c r="G10" s="19" t="s">
        <v>14</v>
      </c>
      <c r="H10" s="19" t="s">
        <v>15</v>
      </c>
      <c r="I10" s="18"/>
      <c r="J10" s="18"/>
      <c r="K10" s="19" t="s">
        <v>13</v>
      </c>
      <c r="L10" s="19" t="s">
        <v>14</v>
      </c>
      <c r="M10" s="19" t="s">
        <v>15</v>
      </c>
      <c r="N10" s="18"/>
      <c r="O10" s="18"/>
      <c r="P10" s="19" t="s">
        <v>16</v>
      </c>
      <c r="Q10" s="19" t="s">
        <v>14</v>
      </c>
      <c r="R10" s="19" t="s">
        <v>15</v>
      </c>
      <c r="S10" s="11"/>
      <c r="T10" s="3"/>
      <c r="U10" s="3"/>
      <c r="V10" s="3"/>
      <c r="W10" s="3"/>
      <c r="X10" s="3"/>
      <c r="Y10" s="3"/>
      <c r="Z10" s="3"/>
    </row>
    <row r="11" spans="1:26">
      <c r="A11" s="20">
        <v>1</v>
      </c>
      <c r="B11" s="20">
        <v>2</v>
      </c>
      <c r="C11" s="20">
        <v>3</v>
      </c>
      <c r="D11" s="21">
        <v>4</v>
      </c>
      <c r="E11" s="20">
        <v>5</v>
      </c>
      <c r="F11" s="20">
        <v>6</v>
      </c>
      <c r="G11" s="20">
        <v>7</v>
      </c>
      <c r="H11" s="20">
        <v>8</v>
      </c>
      <c r="I11" s="20">
        <v>9</v>
      </c>
      <c r="J11" s="20">
        <v>10</v>
      </c>
      <c r="K11" s="20">
        <v>11</v>
      </c>
      <c r="L11" s="20">
        <v>14</v>
      </c>
      <c r="M11" s="20">
        <v>15</v>
      </c>
      <c r="N11" s="20">
        <v>16</v>
      </c>
      <c r="O11" s="20">
        <v>17</v>
      </c>
      <c r="P11" s="22">
        <v>18</v>
      </c>
      <c r="Q11" s="22">
        <v>21</v>
      </c>
      <c r="R11" s="22">
        <v>22</v>
      </c>
      <c r="S11" s="11"/>
      <c r="T11" s="3"/>
      <c r="U11" s="3"/>
      <c r="V11" s="3"/>
      <c r="W11" s="3"/>
      <c r="X11" s="3"/>
      <c r="Y11" s="3"/>
      <c r="Z11" s="3"/>
    </row>
    <row r="12" spans="1:26">
      <c r="A12" s="23">
        <v>1</v>
      </c>
      <c r="B12" s="24" t="s">
        <v>17</v>
      </c>
      <c r="C12" s="25" t="str">
        <f>'[1]9 ok'!C9</f>
        <v>Puskesmas Tiku</v>
      </c>
      <c r="D12" s="26">
        <v>1</v>
      </c>
      <c r="E12" s="27">
        <v>0</v>
      </c>
      <c r="F12" s="26">
        <f t="shared" ref="F12:F34" si="0">D12+E12</f>
        <v>1</v>
      </c>
      <c r="G12" s="26">
        <v>1</v>
      </c>
      <c r="H12" s="26">
        <f t="shared" ref="H12:H34" si="1">SUM(F12:G12)</f>
        <v>2</v>
      </c>
      <c r="I12" s="26">
        <v>2</v>
      </c>
      <c r="J12" s="26">
        <v>0</v>
      </c>
      <c r="K12" s="26">
        <f t="shared" ref="K12:K34" si="2">I12+J12</f>
        <v>2</v>
      </c>
      <c r="L12" s="26">
        <v>0</v>
      </c>
      <c r="M12" s="26">
        <f t="shared" ref="M12:M34" si="3">SUM(K12:L12)</f>
        <v>2</v>
      </c>
      <c r="N12" s="26">
        <v>3</v>
      </c>
      <c r="O12" s="26">
        <v>0</v>
      </c>
      <c r="P12" s="26">
        <f t="shared" ref="P12:P34" si="4">+F12+K12</f>
        <v>3</v>
      </c>
      <c r="Q12" s="26">
        <f t="shared" ref="Q12:Q34" si="5">G12+L12</f>
        <v>1</v>
      </c>
      <c r="R12" s="26">
        <f t="shared" ref="R12:R34" si="6">P12+Q12</f>
        <v>4</v>
      </c>
      <c r="S12" s="3"/>
      <c r="T12" s="3"/>
      <c r="U12" s="3"/>
      <c r="V12" s="3"/>
      <c r="W12" s="28"/>
      <c r="X12" s="3"/>
      <c r="Y12" s="3"/>
      <c r="Z12" s="3"/>
    </row>
    <row r="13" spans="1:26">
      <c r="A13" s="23">
        <v>2</v>
      </c>
      <c r="B13" s="24"/>
      <c r="C13" s="25" t="str">
        <f>'[1]9 ok'!C10</f>
        <v>Puskesmas Muaro Putuih</v>
      </c>
      <c r="D13" s="26">
        <v>2</v>
      </c>
      <c r="E13" s="27">
        <v>1</v>
      </c>
      <c r="F13" s="26">
        <f t="shared" si="0"/>
        <v>3</v>
      </c>
      <c r="G13" s="26">
        <v>0</v>
      </c>
      <c r="H13" s="26">
        <f t="shared" si="1"/>
        <v>3</v>
      </c>
      <c r="I13" s="26">
        <v>0</v>
      </c>
      <c r="J13" s="26">
        <v>1</v>
      </c>
      <c r="K13" s="26">
        <f t="shared" si="2"/>
        <v>1</v>
      </c>
      <c r="L13" s="26">
        <v>0</v>
      </c>
      <c r="M13" s="26">
        <f t="shared" si="3"/>
        <v>1</v>
      </c>
      <c r="N13" s="26">
        <v>2</v>
      </c>
      <c r="O13" s="26">
        <v>2</v>
      </c>
      <c r="P13" s="26">
        <f t="shared" si="4"/>
        <v>4</v>
      </c>
      <c r="Q13" s="26">
        <f t="shared" si="5"/>
        <v>0</v>
      </c>
      <c r="R13" s="26">
        <f t="shared" si="6"/>
        <v>4</v>
      </c>
      <c r="S13" s="3"/>
      <c r="T13" s="3"/>
      <c r="U13" s="3"/>
      <c r="V13" s="3"/>
      <c r="W13" s="3"/>
      <c r="X13" s="3"/>
      <c r="Y13" s="3"/>
      <c r="Z13" s="3"/>
    </row>
    <row r="14" spans="1:26">
      <c r="A14" s="23">
        <v>3</v>
      </c>
      <c r="B14" s="24" t="s">
        <v>18</v>
      </c>
      <c r="C14" s="25" t="str">
        <f>'[1]9 ok'!C11</f>
        <v>Puskesmas Manggopoh</v>
      </c>
      <c r="D14" s="26">
        <v>1</v>
      </c>
      <c r="E14" s="27">
        <v>5</v>
      </c>
      <c r="F14" s="26">
        <f t="shared" si="0"/>
        <v>6</v>
      </c>
      <c r="G14" s="26">
        <v>0</v>
      </c>
      <c r="H14" s="26">
        <f t="shared" si="1"/>
        <v>6</v>
      </c>
      <c r="I14" s="26">
        <v>1</v>
      </c>
      <c r="J14" s="26">
        <v>0</v>
      </c>
      <c r="K14" s="26">
        <f t="shared" si="2"/>
        <v>1</v>
      </c>
      <c r="L14" s="26">
        <v>0</v>
      </c>
      <c r="M14" s="26">
        <f t="shared" si="3"/>
        <v>1</v>
      </c>
      <c r="N14" s="26">
        <v>2</v>
      </c>
      <c r="O14" s="26">
        <v>5</v>
      </c>
      <c r="P14" s="26">
        <f t="shared" si="4"/>
        <v>7</v>
      </c>
      <c r="Q14" s="26">
        <f t="shared" si="5"/>
        <v>0</v>
      </c>
      <c r="R14" s="26">
        <f t="shared" si="6"/>
        <v>7</v>
      </c>
      <c r="S14" s="3"/>
      <c r="T14" s="3"/>
      <c r="U14" s="3"/>
      <c r="V14" s="3"/>
      <c r="W14" s="3"/>
      <c r="X14" s="3"/>
      <c r="Y14" s="3"/>
      <c r="Z14" s="3"/>
    </row>
    <row r="15" spans="1:26">
      <c r="A15" s="23">
        <v>4</v>
      </c>
      <c r="B15" s="24"/>
      <c r="C15" s="25" t="str">
        <f>'[1]9 ok'!C12</f>
        <v>Puskesmas Lubuk Basung</v>
      </c>
      <c r="D15" s="26">
        <v>2</v>
      </c>
      <c r="E15" s="27">
        <v>0</v>
      </c>
      <c r="F15" s="26">
        <f t="shared" si="0"/>
        <v>2</v>
      </c>
      <c r="G15" s="26">
        <v>0</v>
      </c>
      <c r="H15" s="26">
        <f t="shared" si="1"/>
        <v>2</v>
      </c>
      <c r="I15" s="26">
        <v>4</v>
      </c>
      <c r="J15" s="26">
        <v>1</v>
      </c>
      <c r="K15" s="26">
        <f t="shared" si="2"/>
        <v>5</v>
      </c>
      <c r="L15" s="26">
        <v>2</v>
      </c>
      <c r="M15" s="26">
        <f t="shared" si="3"/>
        <v>7</v>
      </c>
      <c r="N15" s="26">
        <v>6</v>
      </c>
      <c r="O15" s="26">
        <v>1</v>
      </c>
      <c r="P15" s="26">
        <f t="shared" si="4"/>
        <v>7</v>
      </c>
      <c r="Q15" s="26">
        <f t="shared" si="5"/>
        <v>2</v>
      </c>
      <c r="R15" s="26">
        <f t="shared" si="6"/>
        <v>9</v>
      </c>
      <c r="S15" s="3"/>
      <c r="T15" s="3"/>
      <c r="U15" s="3"/>
      <c r="V15" s="3"/>
      <c r="W15" s="3"/>
      <c r="X15" s="3"/>
      <c r="Y15" s="3"/>
      <c r="Z15" s="3"/>
    </row>
    <row r="16" spans="1:26">
      <c r="A16" s="23">
        <v>5</v>
      </c>
      <c r="B16" s="24" t="s">
        <v>19</v>
      </c>
      <c r="C16" s="25" t="str">
        <f>'[1]9 ok'!C13</f>
        <v>Puskesmas Bawan</v>
      </c>
      <c r="D16" s="26">
        <v>0</v>
      </c>
      <c r="E16" s="27">
        <v>0</v>
      </c>
      <c r="F16" s="26">
        <f t="shared" si="0"/>
        <v>0</v>
      </c>
      <c r="G16" s="26">
        <v>0</v>
      </c>
      <c r="H16" s="26">
        <f t="shared" si="1"/>
        <v>0</v>
      </c>
      <c r="I16" s="26">
        <v>2</v>
      </c>
      <c r="J16" s="26">
        <v>0</v>
      </c>
      <c r="K16" s="26">
        <f t="shared" si="2"/>
        <v>2</v>
      </c>
      <c r="L16" s="26">
        <v>0</v>
      </c>
      <c r="M16" s="26">
        <f t="shared" si="3"/>
        <v>2</v>
      </c>
      <c r="N16" s="26">
        <v>2</v>
      </c>
      <c r="O16" s="26">
        <v>0</v>
      </c>
      <c r="P16" s="26">
        <f t="shared" si="4"/>
        <v>2</v>
      </c>
      <c r="Q16" s="26">
        <f t="shared" si="5"/>
        <v>0</v>
      </c>
      <c r="R16" s="26">
        <f t="shared" si="6"/>
        <v>2</v>
      </c>
      <c r="S16" s="3"/>
      <c r="T16" s="3"/>
      <c r="U16" s="3"/>
      <c r="V16" s="3"/>
      <c r="W16" s="3"/>
      <c r="X16" s="3"/>
      <c r="Y16" s="3"/>
      <c r="Z16" s="3"/>
    </row>
    <row r="17" spans="1:26">
      <c r="A17" s="23">
        <v>6</v>
      </c>
      <c r="B17" s="24"/>
      <c r="C17" s="25" t="str">
        <f>'[1]9 ok'!C14</f>
        <v>Puskesmas Batu Kambing</v>
      </c>
      <c r="D17" s="26">
        <v>0</v>
      </c>
      <c r="E17" s="27">
        <v>1</v>
      </c>
      <c r="F17" s="26">
        <f t="shared" si="0"/>
        <v>1</v>
      </c>
      <c r="G17" s="26">
        <v>1</v>
      </c>
      <c r="H17" s="26">
        <f t="shared" si="1"/>
        <v>2</v>
      </c>
      <c r="I17" s="26">
        <v>0</v>
      </c>
      <c r="J17" s="26">
        <v>0</v>
      </c>
      <c r="K17" s="26">
        <f t="shared" si="2"/>
        <v>0</v>
      </c>
      <c r="L17" s="26">
        <v>0</v>
      </c>
      <c r="M17" s="26">
        <f t="shared" si="3"/>
        <v>0</v>
      </c>
      <c r="N17" s="26">
        <v>0</v>
      </c>
      <c r="O17" s="26">
        <v>1</v>
      </c>
      <c r="P17" s="26">
        <f t="shared" si="4"/>
        <v>1</v>
      </c>
      <c r="Q17" s="26">
        <f t="shared" si="5"/>
        <v>1</v>
      </c>
      <c r="R17" s="26">
        <f t="shared" si="6"/>
        <v>2</v>
      </c>
      <c r="S17" s="3"/>
      <c r="T17" s="3"/>
      <c r="U17" s="3"/>
      <c r="V17" s="3"/>
      <c r="W17" s="3"/>
      <c r="X17" s="3"/>
      <c r="Y17" s="3"/>
      <c r="Z17" s="3"/>
    </row>
    <row r="18" spans="1:26">
      <c r="A18" s="23">
        <v>7</v>
      </c>
      <c r="B18" s="24" t="s">
        <v>20</v>
      </c>
      <c r="C18" s="25" t="str">
        <f>'[1]9 ok'!C15</f>
        <v>Puskesmas Pasar Ahad</v>
      </c>
      <c r="D18" s="26">
        <v>1</v>
      </c>
      <c r="E18" s="27">
        <v>0</v>
      </c>
      <c r="F18" s="26">
        <f t="shared" si="0"/>
        <v>1</v>
      </c>
      <c r="G18" s="26">
        <v>0</v>
      </c>
      <c r="H18" s="26">
        <f t="shared" si="1"/>
        <v>1</v>
      </c>
      <c r="I18" s="26">
        <v>1</v>
      </c>
      <c r="J18" s="26">
        <v>0</v>
      </c>
      <c r="K18" s="26">
        <f t="shared" si="2"/>
        <v>1</v>
      </c>
      <c r="L18" s="26">
        <v>0</v>
      </c>
      <c r="M18" s="26">
        <f t="shared" si="3"/>
        <v>1</v>
      </c>
      <c r="N18" s="26">
        <v>2</v>
      </c>
      <c r="O18" s="26">
        <v>0</v>
      </c>
      <c r="P18" s="26">
        <f t="shared" si="4"/>
        <v>2</v>
      </c>
      <c r="Q18" s="26">
        <f t="shared" si="5"/>
        <v>0</v>
      </c>
      <c r="R18" s="26">
        <f t="shared" si="6"/>
        <v>2</v>
      </c>
      <c r="S18" s="3"/>
      <c r="T18" s="3"/>
      <c r="U18" s="3"/>
      <c r="V18" s="3"/>
      <c r="W18" s="3"/>
      <c r="X18" s="3"/>
      <c r="Y18" s="3"/>
      <c r="Z18" s="3"/>
    </row>
    <row r="19" spans="1:26">
      <c r="A19" s="23">
        <v>8</v>
      </c>
      <c r="B19" s="24"/>
      <c r="C19" s="25" t="str">
        <f>'[1]9 ok'!C16</f>
        <v>Puskesmas Maninjau</v>
      </c>
      <c r="D19" s="26">
        <v>1</v>
      </c>
      <c r="E19" s="27">
        <v>0</v>
      </c>
      <c r="F19" s="26">
        <f t="shared" si="0"/>
        <v>1</v>
      </c>
      <c r="G19" s="26">
        <v>0</v>
      </c>
      <c r="H19" s="26">
        <f t="shared" si="1"/>
        <v>1</v>
      </c>
      <c r="I19" s="26">
        <v>0</v>
      </c>
      <c r="J19" s="26">
        <v>0</v>
      </c>
      <c r="K19" s="29">
        <f t="shared" si="2"/>
        <v>0</v>
      </c>
      <c r="L19" s="26">
        <v>0</v>
      </c>
      <c r="M19" s="26">
        <f t="shared" si="3"/>
        <v>0</v>
      </c>
      <c r="N19" s="26">
        <v>1</v>
      </c>
      <c r="O19" s="26">
        <v>0</v>
      </c>
      <c r="P19" s="26">
        <f t="shared" si="4"/>
        <v>1</v>
      </c>
      <c r="Q19" s="26">
        <f t="shared" si="5"/>
        <v>0</v>
      </c>
      <c r="R19" s="26">
        <f t="shared" si="6"/>
        <v>1</v>
      </c>
      <c r="S19" s="3"/>
      <c r="T19" s="3"/>
      <c r="U19" s="3"/>
      <c r="V19" s="3"/>
      <c r="W19" s="3"/>
      <c r="X19" s="3"/>
      <c r="Y19" s="3"/>
      <c r="Z19" s="3"/>
    </row>
    <row r="20" spans="1:26">
      <c r="A20" s="23">
        <v>9</v>
      </c>
      <c r="B20" s="24" t="s">
        <v>21</v>
      </c>
      <c r="C20" s="25" t="str">
        <f>'[1]9 ok'!C17</f>
        <v>Puskesmas Matur</v>
      </c>
      <c r="D20" s="26">
        <v>1</v>
      </c>
      <c r="E20" s="27">
        <v>1</v>
      </c>
      <c r="F20" s="26">
        <f t="shared" si="0"/>
        <v>2</v>
      </c>
      <c r="G20" s="26">
        <v>2</v>
      </c>
      <c r="H20" s="26">
        <f t="shared" si="1"/>
        <v>4</v>
      </c>
      <c r="I20" s="26">
        <v>1</v>
      </c>
      <c r="J20" s="26">
        <v>2</v>
      </c>
      <c r="K20" s="29">
        <f t="shared" si="2"/>
        <v>3</v>
      </c>
      <c r="L20" s="26">
        <v>0</v>
      </c>
      <c r="M20" s="26">
        <f t="shared" si="3"/>
        <v>3</v>
      </c>
      <c r="N20" s="26">
        <v>2</v>
      </c>
      <c r="O20" s="26">
        <v>3</v>
      </c>
      <c r="P20" s="26">
        <f t="shared" si="4"/>
        <v>5</v>
      </c>
      <c r="Q20" s="26">
        <f t="shared" si="5"/>
        <v>2</v>
      </c>
      <c r="R20" s="26">
        <f t="shared" si="6"/>
        <v>7</v>
      </c>
      <c r="S20" s="3"/>
      <c r="T20" s="3"/>
      <c r="U20" s="3"/>
      <c r="V20" s="3"/>
      <c r="W20" s="3"/>
      <c r="X20" s="3"/>
      <c r="Y20" s="3"/>
      <c r="Z20" s="3"/>
    </row>
    <row r="21" ht="15.75" customHeight="1" spans="1:26">
      <c r="A21" s="23">
        <v>1</v>
      </c>
      <c r="B21" s="24" t="s">
        <v>22</v>
      </c>
      <c r="C21" s="25" t="str">
        <f>'[1]9 ok'!C18</f>
        <v>Puskesmas IV Koto</v>
      </c>
      <c r="D21" s="26">
        <v>1</v>
      </c>
      <c r="E21" s="27">
        <v>1</v>
      </c>
      <c r="F21" s="26">
        <f t="shared" si="0"/>
        <v>2</v>
      </c>
      <c r="G21" s="26">
        <v>1</v>
      </c>
      <c r="H21" s="26">
        <f t="shared" si="1"/>
        <v>3</v>
      </c>
      <c r="I21" s="26">
        <v>1</v>
      </c>
      <c r="J21" s="26">
        <v>0</v>
      </c>
      <c r="K21" s="26">
        <f t="shared" si="2"/>
        <v>1</v>
      </c>
      <c r="L21" s="26">
        <v>0</v>
      </c>
      <c r="M21" s="26">
        <f t="shared" si="3"/>
        <v>1</v>
      </c>
      <c r="N21" s="26">
        <v>2</v>
      </c>
      <c r="O21" s="26">
        <v>1</v>
      </c>
      <c r="P21" s="26">
        <f t="shared" si="4"/>
        <v>3</v>
      </c>
      <c r="Q21" s="26">
        <f t="shared" si="5"/>
        <v>1</v>
      </c>
      <c r="R21" s="26">
        <f t="shared" si="6"/>
        <v>4</v>
      </c>
      <c r="S21" s="3"/>
      <c r="T21" s="3"/>
      <c r="U21" s="3"/>
      <c r="V21" s="3"/>
      <c r="W21" s="3"/>
      <c r="X21" s="3"/>
      <c r="Y21" s="3"/>
      <c r="Z21" s="3"/>
    </row>
    <row r="22" ht="15.75" customHeight="1" spans="1:26">
      <c r="A22" s="23">
        <v>11</v>
      </c>
      <c r="B22" s="24" t="s">
        <v>23</v>
      </c>
      <c r="C22" s="25" t="str">
        <f>'[1]9 ok'!C19</f>
        <v>Puskesmas Malalak</v>
      </c>
      <c r="D22" s="26">
        <v>1</v>
      </c>
      <c r="E22" s="27">
        <v>2</v>
      </c>
      <c r="F22" s="26">
        <f t="shared" si="0"/>
        <v>3</v>
      </c>
      <c r="G22" s="26">
        <v>0</v>
      </c>
      <c r="H22" s="26">
        <f t="shared" si="1"/>
        <v>3</v>
      </c>
      <c r="I22" s="26">
        <v>0</v>
      </c>
      <c r="J22" s="26">
        <v>0</v>
      </c>
      <c r="K22" s="26">
        <f t="shared" si="2"/>
        <v>0</v>
      </c>
      <c r="L22" s="26">
        <v>0</v>
      </c>
      <c r="M22" s="26">
        <f t="shared" si="3"/>
        <v>0</v>
      </c>
      <c r="N22" s="26">
        <v>1</v>
      </c>
      <c r="O22" s="26">
        <v>2</v>
      </c>
      <c r="P22" s="26">
        <f t="shared" si="4"/>
        <v>3</v>
      </c>
      <c r="Q22" s="26">
        <f t="shared" si="5"/>
        <v>0</v>
      </c>
      <c r="R22" s="26">
        <f t="shared" si="6"/>
        <v>3</v>
      </c>
      <c r="S22" s="3"/>
      <c r="T22" s="3"/>
      <c r="U22" s="3"/>
      <c r="V22" s="3"/>
      <c r="W22" s="3"/>
      <c r="X22" s="3"/>
      <c r="Y22" s="3"/>
      <c r="Z22" s="3"/>
    </row>
    <row r="23" ht="15.75" customHeight="1" spans="1:26">
      <c r="A23" s="23">
        <v>12</v>
      </c>
      <c r="B23" s="24" t="s">
        <v>24</v>
      </c>
      <c r="C23" s="25" t="str">
        <f>'[1]9 ok'!C20</f>
        <v>Puskesmas Padang Lua</v>
      </c>
      <c r="D23" s="26">
        <v>3</v>
      </c>
      <c r="E23" s="27">
        <v>0</v>
      </c>
      <c r="F23" s="26">
        <f t="shared" si="0"/>
        <v>3</v>
      </c>
      <c r="G23" s="26">
        <v>0</v>
      </c>
      <c r="H23" s="26">
        <f t="shared" si="1"/>
        <v>3</v>
      </c>
      <c r="I23" s="26">
        <v>0</v>
      </c>
      <c r="J23" s="26">
        <v>1</v>
      </c>
      <c r="K23" s="29">
        <f t="shared" si="2"/>
        <v>1</v>
      </c>
      <c r="L23" s="26">
        <v>1</v>
      </c>
      <c r="M23" s="26">
        <f t="shared" si="3"/>
        <v>2</v>
      </c>
      <c r="N23" s="26">
        <v>3</v>
      </c>
      <c r="O23" s="26">
        <v>1</v>
      </c>
      <c r="P23" s="26">
        <f t="shared" si="4"/>
        <v>4</v>
      </c>
      <c r="Q23" s="26">
        <f t="shared" si="5"/>
        <v>1</v>
      </c>
      <c r="R23" s="26">
        <f t="shared" si="6"/>
        <v>5</v>
      </c>
      <c r="S23" s="3"/>
      <c r="T23" s="3"/>
      <c r="U23" s="3"/>
      <c r="V23" s="3"/>
      <c r="W23" s="3"/>
      <c r="X23" s="3"/>
      <c r="Y23" s="3"/>
      <c r="Z23" s="3"/>
    </row>
    <row r="24" ht="15.75" customHeight="1" spans="1:26">
      <c r="A24" s="23">
        <v>13</v>
      </c>
      <c r="B24" s="24" t="s">
        <v>25</v>
      </c>
      <c r="C24" s="25" t="str">
        <f>'[1]9 ok'!C21</f>
        <v>Puskesmas Sungai Pua</v>
      </c>
      <c r="D24" s="26">
        <v>3</v>
      </c>
      <c r="E24" s="27">
        <v>0</v>
      </c>
      <c r="F24" s="26">
        <f t="shared" si="0"/>
        <v>3</v>
      </c>
      <c r="G24" s="26">
        <v>0</v>
      </c>
      <c r="H24" s="26">
        <f t="shared" si="1"/>
        <v>3</v>
      </c>
      <c r="I24" s="26">
        <v>2</v>
      </c>
      <c r="J24" s="26">
        <v>0</v>
      </c>
      <c r="K24" s="29">
        <f t="shared" si="2"/>
        <v>2</v>
      </c>
      <c r="L24" s="27">
        <v>0</v>
      </c>
      <c r="M24" s="26">
        <f t="shared" si="3"/>
        <v>2</v>
      </c>
      <c r="N24" s="26">
        <v>5</v>
      </c>
      <c r="O24" s="26">
        <v>0</v>
      </c>
      <c r="P24" s="26">
        <f t="shared" si="4"/>
        <v>5</v>
      </c>
      <c r="Q24" s="26">
        <f t="shared" si="5"/>
        <v>0</v>
      </c>
      <c r="R24" s="26">
        <f t="shared" si="6"/>
        <v>5</v>
      </c>
      <c r="S24" s="3"/>
      <c r="T24" s="3"/>
      <c r="U24" s="3"/>
      <c r="V24" s="3"/>
      <c r="W24" s="3"/>
      <c r="X24" s="3"/>
      <c r="Y24" s="3"/>
      <c r="Z24" s="3"/>
    </row>
    <row r="25" ht="15.75" customHeight="1" spans="1:26">
      <c r="A25" s="23">
        <v>14</v>
      </c>
      <c r="B25" s="24" t="s">
        <v>26</v>
      </c>
      <c r="C25" s="25" t="str">
        <f>'[1]9 ok'!C22</f>
        <v>Puskesmas Biaro</v>
      </c>
      <c r="D25" s="26">
        <v>3</v>
      </c>
      <c r="E25" s="27">
        <v>3</v>
      </c>
      <c r="F25" s="26">
        <f t="shared" si="0"/>
        <v>6</v>
      </c>
      <c r="G25" s="26">
        <v>1</v>
      </c>
      <c r="H25" s="26">
        <f t="shared" si="1"/>
        <v>7</v>
      </c>
      <c r="I25" s="26">
        <v>3</v>
      </c>
      <c r="J25" s="27">
        <v>0</v>
      </c>
      <c r="K25" s="26">
        <f t="shared" si="2"/>
        <v>3</v>
      </c>
      <c r="L25" s="27">
        <v>2</v>
      </c>
      <c r="M25" s="26">
        <f t="shared" si="3"/>
        <v>5</v>
      </c>
      <c r="N25" s="26">
        <v>6</v>
      </c>
      <c r="O25" s="26">
        <v>3</v>
      </c>
      <c r="P25" s="26">
        <f t="shared" si="4"/>
        <v>9</v>
      </c>
      <c r="Q25" s="26">
        <f t="shared" si="5"/>
        <v>3</v>
      </c>
      <c r="R25" s="26">
        <f t="shared" si="6"/>
        <v>12</v>
      </c>
      <c r="S25" s="3"/>
      <c r="T25" s="3"/>
      <c r="U25" s="3"/>
      <c r="V25" s="3"/>
      <c r="W25" s="3"/>
      <c r="X25" s="3"/>
      <c r="Y25" s="3"/>
      <c r="Z25" s="3"/>
    </row>
    <row r="26" ht="15.75" customHeight="1" spans="1:26">
      <c r="A26" s="23">
        <v>15</v>
      </c>
      <c r="B26" s="24" t="s">
        <v>27</v>
      </c>
      <c r="C26" s="25" t="str">
        <f>'[1]9 ok'!C23</f>
        <v>Puskesmas Lasi</v>
      </c>
      <c r="D26" s="26">
        <v>0</v>
      </c>
      <c r="E26" s="27">
        <v>0</v>
      </c>
      <c r="F26" s="26">
        <f t="shared" si="0"/>
        <v>0</v>
      </c>
      <c r="G26" s="26">
        <v>0</v>
      </c>
      <c r="H26" s="26">
        <f t="shared" si="1"/>
        <v>0</v>
      </c>
      <c r="I26" s="26">
        <v>0</v>
      </c>
      <c r="J26" s="27">
        <v>1</v>
      </c>
      <c r="K26" s="26">
        <f t="shared" si="2"/>
        <v>1</v>
      </c>
      <c r="L26" s="27">
        <v>2</v>
      </c>
      <c r="M26" s="26">
        <f t="shared" si="3"/>
        <v>3</v>
      </c>
      <c r="N26" s="26">
        <v>0</v>
      </c>
      <c r="O26" s="26">
        <v>1</v>
      </c>
      <c r="P26" s="26">
        <f t="shared" si="4"/>
        <v>1</v>
      </c>
      <c r="Q26" s="26">
        <f t="shared" si="5"/>
        <v>2</v>
      </c>
      <c r="R26" s="26">
        <f t="shared" si="6"/>
        <v>3</v>
      </c>
      <c r="S26" s="3"/>
      <c r="T26" s="3"/>
      <c r="U26" s="3"/>
      <c r="V26" s="3"/>
      <c r="W26" s="3"/>
      <c r="X26" s="3"/>
      <c r="Y26" s="3"/>
      <c r="Z26" s="3"/>
    </row>
    <row r="27" ht="15.75" customHeight="1" spans="1:26">
      <c r="A27" s="23">
        <v>16</v>
      </c>
      <c r="B27" s="24" t="s">
        <v>28</v>
      </c>
      <c r="C27" s="25" t="str">
        <f>'[1]9 ok'!C24</f>
        <v>Puskesmas Baso</v>
      </c>
      <c r="D27" s="26">
        <v>1</v>
      </c>
      <c r="E27" s="27">
        <v>0</v>
      </c>
      <c r="F27" s="26">
        <f t="shared" si="0"/>
        <v>1</v>
      </c>
      <c r="G27" s="26">
        <v>0</v>
      </c>
      <c r="H27" s="26">
        <f t="shared" si="1"/>
        <v>1</v>
      </c>
      <c r="I27" s="26">
        <v>0</v>
      </c>
      <c r="J27" s="26">
        <v>0</v>
      </c>
      <c r="K27" s="26">
        <f t="shared" si="2"/>
        <v>0</v>
      </c>
      <c r="L27" s="27">
        <v>0</v>
      </c>
      <c r="M27" s="26">
        <f t="shared" si="3"/>
        <v>0</v>
      </c>
      <c r="N27" s="26">
        <v>1</v>
      </c>
      <c r="O27" s="26">
        <v>0</v>
      </c>
      <c r="P27" s="26">
        <f t="shared" si="4"/>
        <v>1</v>
      </c>
      <c r="Q27" s="26">
        <f t="shared" si="5"/>
        <v>0</v>
      </c>
      <c r="R27" s="26">
        <f t="shared" si="6"/>
        <v>1</v>
      </c>
      <c r="S27" s="3"/>
      <c r="T27" s="3"/>
      <c r="U27" s="3"/>
      <c r="V27" s="3"/>
      <c r="W27" s="3"/>
      <c r="X27" s="3"/>
      <c r="Y27" s="3"/>
      <c r="Z27" s="3"/>
    </row>
    <row r="28" ht="15.75" customHeight="1" spans="1:26">
      <c r="A28" s="23">
        <v>17</v>
      </c>
      <c r="B28" s="24"/>
      <c r="C28" s="25" t="str">
        <f>'[1]9 ok'!C25</f>
        <v>Puskesmas Padang Tarok</v>
      </c>
      <c r="D28" s="26">
        <v>0</v>
      </c>
      <c r="E28" s="27">
        <v>0</v>
      </c>
      <c r="F28" s="26">
        <f t="shared" si="0"/>
        <v>0</v>
      </c>
      <c r="G28" s="26">
        <v>0</v>
      </c>
      <c r="H28" s="26">
        <f t="shared" si="1"/>
        <v>0</v>
      </c>
      <c r="I28" s="26">
        <v>0</v>
      </c>
      <c r="J28" s="26">
        <v>0</v>
      </c>
      <c r="K28" s="26">
        <f t="shared" si="2"/>
        <v>0</v>
      </c>
      <c r="L28" s="27">
        <v>0</v>
      </c>
      <c r="M28" s="26">
        <f t="shared" si="3"/>
        <v>0</v>
      </c>
      <c r="N28" s="26">
        <v>0</v>
      </c>
      <c r="O28" s="26">
        <v>0</v>
      </c>
      <c r="P28" s="26">
        <f t="shared" si="4"/>
        <v>0</v>
      </c>
      <c r="Q28" s="26">
        <f t="shared" si="5"/>
        <v>0</v>
      </c>
      <c r="R28" s="26">
        <f t="shared" si="6"/>
        <v>0</v>
      </c>
      <c r="S28" s="3"/>
      <c r="T28" s="3"/>
      <c r="U28" s="3"/>
      <c r="V28" s="3"/>
      <c r="W28" s="3"/>
      <c r="X28" s="3"/>
      <c r="Y28" s="3"/>
      <c r="Z28" s="3"/>
    </row>
    <row r="29" ht="15.75" customHeight="1" spans="1:26">
      <c r="A29" s="23">
        <v>18</v>
      </c>
      <c r="B29" s="24" t="s">
        <v>29</v>
      </c>
      <c r="C29" s="25" t="str">
        <f>'[1]9 ok'!C26</f>
        <v>Puskesmas Pakan Kamis</v>
      </c>
      <c r="D29" s="26">
        <v>3</v>
      </c>
      <c r="E29" s="27">
        <v>0</v>
      </c>
      <c r="F29" s="26">
        <f t="shared" si="0"/>
        <v>3</v>
      </c>
      <c r="G29" s="26">
        <v>0</v>
      </c>
      <c r="H29" s="26">
        <f t="shared" si="1"/>
        <v>3</v>
      </c>
      <c r="I29" s="26">
        <v>2</v>
      </c>
      <c r="J29" s="26">
        <v>0</v>
      </c>
      <c r="K29" s="29">
        <f t="shared" si="2"/>
        <v>2</v>
      </c>
      <c r="L29" s="27">
        <v>0</v>
      </c>
      <c r="M29" s="26">
        <f t="shared" si="3"/>
        <v>2</v>
      </c>
      <c r="N29" s="26">
        <v>5</v>
      </c>
      <c r="O29" s="26">
        <v>0</v>
      </c>
      <c r="P29" s="26">
        <f t="shared" si="4"/>
        <v>5</v>
      </c>
      <c r="Q29" s="26">
        <f t="shared" si="5"/>
        <v>0</v>
      </c>
      <c r="R29" s="26">
        <f t="shared" si="6"/>
        <v>5</v>
      </c>
      <c r="S29" s="3"/>
      <c r="T29" s="3"/>
      <c r="U29" s="3"/>
      <c r="V29" s="3"/>
      <c r="W29" s="3"/>
      <c r="X29" s="3"/>
      <c r="Y29" s="3"/>
      <c r="Z29" s="3"/>
    </row>
    <row r="30" ht="15.75" customHeight="1" spans="1:26">
      <c r="A30" s="23">
        <v>19</v>
      </c>
      <c r="B30" s="24"/>
      <c r="C30" s="25" t="str">
        <f>'[1]9 ok'!C27</f>
        <v>Puskesmas kapau</v>
      </c>
      <c r="D30" s="26">
        <v>1</v>
      </c>
      <c r="E30" s="27">
        <v>1</v>
      </c>
      <c r="F30" s="26">
        <f t="shared" si="0"/>
        <v>2</v>
      </c>
      <c r="G30" s="27">
        <v>0</v>
      </c>
      <c r="H30" s="26">
        <f t="shared" si="1"/>
        <v>2</v>
      </c>
      <c r="I30" s="26">
        <v>0</v>
      </c>
      <c r="J30" s="26">
        <v>0</v>
      </c>
      <c r="K30" s="26">
        <f t="shared" si="2"/>
        <v>0</v>
      </c>
      <c r="L30" s="27">
        <v>0</v>
      </c>
      <c r="M30" s="26">
        <f t="shared" si="3"/>
        <v>0</v>
      </c>
      <c r="N30" s="26">
        <v>1</v>
      </c>
      <c r="O30" s="26">
        <v>1</v>
      </c>
      <c r="P30" s="26">
        <f t="shared" si="4"/>
        <v>2</v>
      </c>
      <c r="Q30" s="26">
        <f t="shared" si="5"/>
        <v>0</v>
      </c>
      <c r="R30" s="26">
        <f t="shared" si="6"/>
        <v>2</v>
      </c>
      <c r="S30" s="3"/>
      <c r="T30" s="3"/>
      <c r="U30" s="3"/>
      <c r="V30" s="3"/>
      <c r="W30" s="3"/>
      <c r="X30" s="3"/>
      <c r="Y30" s="3"/>
      <c r="Z30" s="3"/>
    </row>
    <row r="31" ht="15.75" customHeight="1" spans="1:26">
      <c r="A31" s="23">
        <v>20</v>
      </c>
      <c r="B31" s="24" t="s">
        <v>30</v>
      </c>
      <c r="C31" s="25" t="str">
        <f>'[1]9 ok'!C28</f>
        <v>Puskesmas Magek</v>
      </c>
      <c r="D31" s="26">
        <v>1</v>
      </c>
      <c r="E31" s="27">
        <v>0</v>
      </c>
      <c r="F31" s="26">
        <f t="shared" si="0"/>
        <v>1</v>
      </c>
      <c r="G31" s="27">
        <v>0</v>
      </c>
      <c r="H31" s="26">
        <f t="shared" si="1"/>
        <v>1</v>
      </c>
      <c r="I31" s="26">
        <v>0</v>
      </c>
      <c r="J31" s="27">
        <v>0</v>
      </c>
      <c r="K31" s="26">
        <f t="shared" si="2"/>
        <v>0</v>
      </c>
      <c r="L31" s="27">
        <v>1</v>
      </c>
      <c r="M31" s="26">
        <f t="shared" si="3"/>
        <v>1</v>
      </c>
      <c r="N31" s="26">
        <v>1</v>
      </c>
      <c r="O31" s="26">
        <v>0</v>
      </c>
      <c r="P31" s="26">
        <f t="shared" si="4"/>
        <v>1</v>
      </c>
      <c r="Q31" s="26">
        <f t="shared" si="5"/>
        <v>1</v>
      </c>
      <c r="R31" s="26">
        <f t="shared" si="6"/>
        <v>2</v>
      </c>
      <c r="S31" s="3"/>
      <c r="T31" s="3"/>
      <c r="U31" s="3"/>
      <c r="V31" s="3"/>
      <c r="W31" s="3"/>
      <c r="X31" s="3"/>
      <c r="Y31" s="3"/>
      <c r="Z31" s="3"/>
    </row>
    <row r="32" ht="15.75" customHeight="1" spans="1:26">
      <c r="A32" s="23">
        <v>21</v>
      </c>
      <c r="B32" s="24" t="s">
        <v>31</v>
      </c>
      <c r="C32" s="25" t="str">
        <f>'[1]9 ok'!C29</f>
        <v>Puskesmas Palembayan</v>
      </c>
      <c r="D32" s="26">
        <v>0</v>
      </c>
      <c r="E32" s="27">
        <v>0</v>
      </c>
      <c r="F32" s="26">
        <f t="shared" si="0"/>
        <v>0</v>
      </c>
      <c r="G32" s="27">
        <v>0</v>
      </c>
      <c r="H32" s="26">
        <f t="shared" si="1"/>
        <v>0</v>
      </c>
      <c r="I32" s="26">
        <v>0</v>
      </c>
      <c r="J32" s="27">
        <v>2</v>
      </c>
      <c r="K32" s="26">
        <f t="shared" si="2"/>
        <v>2</v>
      </c>
      <c r="L32" s="27">
        <v>0</v>
      </c>
      <c r="M32" s="26">
        <f t="shared" si="3"/>
        <v>2</v>
      </c>
      <c r="N32" s="26">
        <v>0</v>
      </c>
      <c r="O32" s="26">
        <v>2</v>
      </c>
      <c r="P32" s="26">
        <f t="shared" si="4"/>
        <v>2</v>
      </c>
      <c r="Q32" s="26">
        <f t="shared" si="5"/>
        <v>0</v>
      </c>
      <c r="R32" s="26">
        <f t="shared" si="6"/>
        <v>2</v>
      </c>
      <c r="S32" s="3"/>
      <c r="T32" s="3"/>
      <c r="U32" s="3"/>
      <c r="V32" s="3"/>
      <c r="W32" s="3"/>
      <c r="X32" s="3"/>
      <c r="Y32" s="3"/>
      <c r="Z32" s="3"/>
    </row>
    <row r="33" ht="15.75" customHeight="1" spans="1:26">
      <c r="A33" s="23">
        <v>22</v>
      </c>
      <c r="B33" s="24"/>
      <c r="C33" s="25" t="str">
        <f>'[1]9 ok'!C30</f>
        <v>Puskesmas Koto Alam</v>
      </c>
      <c r="D33" s="26">
        <v>1</v>
      </c>
      <c r="E33" s="27">
        <v>0</v>
      </c>
      <c r="F33" s="26">
        <f t="shared" si="0"/>
        <v>1</v>
      </c>
      <c r="G33" s="27">
        <v>1</v>
      </c>
      <c r="H33" s="26">
        <f t="shared" si="1"/>
        <v>2</v>
      </c>
      <c r="I33" s="26">
        <v>1</v>
      </c>
      <c r="J33" s="26">
        <v>0</v>
      </c>
      <c r="K33" s="26">
        <f t="shared" si="2"/>
        <v>1</v>
      </c>
      <c r="L33" s="27">
        <v>0</v>
      </c>
      <c r="M33" s="26">
        <f t="shared" si="3"/>
        <v>1</v>
      </c>
      <c r="N33" s="26">
        <v>2</v>
      </c>
      <c r="O33" s="26">
        <v>0</v>
      </c>
      <c r="P33" s="26">
        <f t="shared" si="4"/>
        <v>2</v>
      </c>
      <c r="Q33" s="26">
        <f t="shared" si="5"/>
        <v>1</v>
      </c>
      <c r="R33" s="26">
        <f t="shared" si="6"/>
        <v>3</v>
      </c>
      <c r="S33" s="3"/>
      <c r="T33" s="3"/>
      <c r="U33" s="3"/>
      <c r="V33" s="3"/>
      <c r="W33" s="3"/>
      <c r="X33" s="3"/>
      <c r="Y33" s="3"/>
      <c r="Z33" s="3"/>
    </row>
    <row r="34" ht="15.75" customHeight="1" spans="1:26">
      <c r="A34" s="23">
        <v>23</v>
      </c>
      <c r="B34" s="24" t="s">
        <v>32</v>
      </c>
      <c r="C34" s="25" t="str">
        <f>'[1]9 ok'!C31</f>
        <v>Puskesmas Palupuh</v>
      </c>
      <c r="D34" s="26">
        <v>1</v>
      </c>
      <c r="E34" s="27">
        <v>1</v>
      </c>
      <c r="F34" s="26">
        <f t="shared" si="0"/>
        <v>2</v>
      </c>
      <c r="G34" s="27">
        <v>1</v>
      </c>
      <c r="H34" s="26">
        <f t="shared" si="1"/>
        <v>3</v>
      </c>
      <c r="I34" s="26">
        <v>1</v>
      </c>
      <c r="J34" s="26">
        <v>0</v>
      </c>
      <c r="K34" s="30">
        <f t="shared" si="2"/>
        <v>1</v>
      </c>
      <c r="L34" s="27">
        <v>0</v>
      </c>
      <c r="M34" s="26">
        <f t="shared" si="3"/>
        <v>1</v>
      </c>
      <c r="N34" s="26">
        <v>2</v>
      </c>
      <c r="O34" s="26">
        <v>1</v>
      </c>
      <c r="P34" s="26">
        <f t="shared" si="4"/>
        <v>3</v>
      </c>
      <c r="Q34" s="26">
        <f t="shared" si="5"/>
        <v>1</v>
      </c>
      <c r="R34" s="26">
        <f t="shared" si="6"/>
        <v>4</v>
      </c>
      <c r="S34" s="3"/>
      <c r="T34" s="3"/>
      <c r="U34" s="3"/>
      <c r="V34" s="3"/>
      <c r="W34" s="3"/>
      <c r="X34" s="3"/>
      <c r="Y34" s="3"/>
      <c r="Z34" s="3"/>
    </row>
    <row r="35" ht="19.5" customHeight="1" spans="1:26">
      <c r="A35" s="24" t="s">
        <v>33</v>
      </c>
      <c r="B35" s="24"/>
      <c r="C35" s="24"/>
      <c r="D35" s="31">
        <f t="shared" ref="D35:R35" si="7">SUM(D12:D34)</f>
        <v>28</v>
      </c>
      <c r="E35" s="31">
        <f t="shared" si="7"/>
        <v>16</v>
      </c>
      <c r="F35" s="32">
        <f t="shared" si="7"/>
        <v>44</v>
      </c>
      <c r="G35" s="32">
        <f t="shared" si="7"/>
        <v>8</v>
      </c>
      <c r="H35" s="32">
        <f t="shared" si="7"/>
        <v>52</v>
      </c>
      <c r="I35" s="32">
        <f t="shared" si="7"/>
        <v>21</v>
      </c>
      <c r="J35" s="32">
        <f t="shared" si="7"/>
        <v>8</v>
      </c>
      <c r="K35" s="32">
        <f t="shared" si="7"/>
        <v>29</v>
      </c>
      <c r="L35" s="32">
        <f t="shared" si="7"/>
        <v>8</v>
      </c>
      <c r="M35" s="32">
        <f t="shared" si="7"/>
        <v>37</v>
      </c>
      <c r="N35" s="32">
        <f t="shared" si="7"/>
        <v>49</v>
      </c>
      <c r="O35" s="32">
        <f t="shared" si="7"/>
        <v>24</v>
      </c>
      <c r="P35" s="31">
        <f t="shared" si="7"/>
        <v>73</v>
      </c>
      <c r="Q35" s="31">
        <f t="shared" si="7"/>
        <v>16</v>
      </c>
      <c r="R35" s="31">
        <f t="shared" si="7"/>
        <v>89</v>
      </c>
      <c r="S35" s="11"/>
      <c r="T35" s="3"/>
      <c r="U35" s="3"/>
      <c r="V35" s="3"/>
      <c r="W35" s="3"/>
      <c r="X35" s="3"/>
      <c r="Y35" s="3"/>
      <c r="Z35" s="3"/>
    </row>
    <row r="36" ht="19.5" customHeight="1" spans="1:26">
      <c r="A36" s="39" t="s">
        <v>34</v>
      </c>
      <c r="B36" s="34"/>
      <c r="C36" s="34"/>
      <c r="D36" s="35">
        <f>D35/'[1]21 ok'!$D$35*1000</f>
        <v>9.26845415425356</v>
      </c>
      <c r="E36" s="36"/>
      <c r="F36" s="35">
        <f>F35/'[1]21 ok'!$D$35*1000</f>
        <v>14.5647136709699</v>
      </c>
      <c r="G36" s="35">
        <f>G35/'[1]21 ok'!$D$35*1000</f>
        <v>2.64812975835816</v>
      </c>
      <c r="H36" s="35">
        <f>H35/'[1]21 ok'!$D$35*1000</f>
        <v>17.212843429328</v>
      </c>
      <c r="I36" s="35">
        <f>I35/'[1]21 ok'!$G$35*1000</f>
        <v>7.52688172043011</v>
      </c>
      <c r="J36" s="36"/>
      <c r="K36" s="35">
        <f>K35/'[1]21 ok'!$G$35*1000</f>
        <v>10.3942652329749</v>
      </c>
      <c r="L36" s="35">
        <f>L35/'[1]21 ok'!$G$35*1000</f>
        <v>2.8673835125448</v>
      </c>
      <c r="M36" s="35">
        <f>M35/'[1]21 ok'!$G$35*1000</f>
        <v>13.2616487455197</v>
      </c>
      <c r="N36" s="35">
        <f>N35/'[1]21 ok'!$J$35*1000</f>
        <v>8.43228360006884</v>
      </c>
      <c r="O36" s="36"/>
      <c r="P36" s="35">
        <f>P35/'[1]21 ok'!$J$35*1000</f>
        <v>12.5623816898985</v>
      </c>
      <c r="Q36" s="35">
        <f>Q35/'[1]21 ok'!$J$35*1000</f>
        <v>2.75339872655309</v>
      </c>
      <c r="R36" s="35">
        <f>R35/'[1]21 ok'!$J$35*1000</f>
        <v>15.3157804164516</v>
      </c>
      <c r="S36" s="37"/>
      <c r="T36" s="3"/>
      <c r="U36" s="3"/>
      <c r="V36" s="3"/>
      <c r="W36" s="3"/>
      <c r="X36" s="3"/>
      <c r="Y36" s="3"/>
      <c r="Z36" s="3"/>
    </row>
    <row r="37" ht="15.75" customHeight="1" spans="1:26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 spans="1:26">
      <c r="A38" s="38" t="s">
        <v>35</v>
      </c>
      <c r="B38" s="38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75" customHeight="1" spans="1:26">
      <c r="A39" s="38" t="s">
        <v>36</v>
      </c>
      <c r="B39" s="38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 spans="1:26">
      <c r="A40" s="38"/>
      <c r="B40" s="38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.75" customHeight="1" spans="1:26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 spans="1:26">
      <c r="A42" s="3"/>
      <c r="B42" s="3"/>
      <c r="C42" s="3"/>
      <c r="D42" s="3"/>
      <c r="E42" s="3"/>
      <c r="F42" s="3"/>
      <c r="G42" s="3"/>
      <c r="H42" s="3"/>
      <c r="I42" s="3"/>
      <c r="J42" s="3"/>
      <c r="K42" s="24"/>
      <c r="L42" s="24">
        <v>2021</v>
      </c>
      <c r="M42" s="24">
        <v>2022</v>
      </c>
      <c r="N42" s="24">
        <v>2023</v>
      </c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 spans="1:26">
      <c r="A43" s="3"/>
      <c r="B43" s="3"/>
      <c r="C43" s="3"/>
      <c r="D43" s="3"/>
      <c r="E43" s="3"/>
      <c r="F43" s="3"/>
      <c r="G43" s="3"/>
      <c r="H43" s="3"/>
      <c r="I43" s="3"/>
      <c r="J43" s="3"/>
      <c r="K43" s="24" t="s">
        <v>37</v>
      </c>
      <c r="L43" s="24">
        <v>13</v>
      </c>
      <c r="M43" s="24">
        <v>17</v>
      </c>
      <c r="N43" s="24">
        <v>6</v>
      </c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 spans="1:26">
      <c r="A44" s="3"/>
      <c r="B44" s="3"/>
      <c r="C44" s="3"/>
      <c r="D44" s="3"/>
      <c r="E44" s="3"/>
      <c r="F44" s="3"/>
      <c r="G44" s="3"/>
      <c r="H44" s="3"/>
      <c r="I44" s="3"/>
      <c r="J44" s="3"/>
      <c r="K44" s="24" t="s">
        <v>38</v>
      </c>
      <c r="L44" s="24">
        <v>28</v>
      </c>
      <c r="M44" s="24">
        <v>82</v>
      </c>
      <c r="N44" s="24">
        <v>71</v>
      </c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 spans="1:26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 spans="1:2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 spans="1:26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 spans="1:26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 spans="1:26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 spans="1:26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 spans="1:26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 spans="1:26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 spans="1:26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 spans="1:26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 spans="1:26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 spans="1:26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 spans="1:26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 spans="1:26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 spans="1:26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 spans="1:26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 spans="1:26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 spans="1:26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 spans="1:26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 spans="1:26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 spans="1:26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 spans="1:2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 spans="1:26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 spans="1:26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 spans="1:26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 spans="1:26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 spans="1:26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 spans="1:26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 spans="1:26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 spans="1:26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 spans="1:26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 spans="1:2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 spans="1:26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 spans="1:26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 spans="1:26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 spans="1:26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 spans="1:26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 spans="1:26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 spans="1:26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 spans="1:26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 spans="1:26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 spans="1:2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 spans="1:26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 spans="1:26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 spans="1:26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 spans="1:26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 spans="1:26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 spans="1:26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 spans="1:26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 spans="1:26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 spans="1:26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 spans="1:2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 spans="1:26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 spans="1:26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 spans="1:26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 spans="1:26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 spans="1:26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 spans="1:26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 spans="1:26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 spans="1:26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 spans="1:26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 spans="1:2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 spans="1:26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 spans="1:26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 spans="1:26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 spans="1:26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 spans="1:26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 spans="1:26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 spans="1:26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 spans="1:26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 spans="1:26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 spans="1:2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 spans="1:26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 spans="1:26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 spans="1:26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 spans="1:26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 spans="1:26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 spans="1:26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 spans="1:26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 spans="1:26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 spans="1:26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 spans="1: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 spans="1:26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 spans="1:26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 spans="1:26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 spans="1:26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 spans="1:26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 spans="1:26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 spans="1:26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 spans="1:26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 spans="1:26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 spans="1:2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 spans="1:26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 spans="1:26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 spans="1:26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 spans="1:26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 spans="1:26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 spans="1:26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 spans="1:26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 spans="1:26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 spans="1:26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 spans="1:2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 spans="1:26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 spans="1:26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 spans="1:26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 spans="1:26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 spans="1:26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 spans="1:26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 spans="1:26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 spans="1:26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 spans="1:26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 spans="1:2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 spans="1:26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 spans="1:26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 spans="1:26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 spans="1:26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 spans="1:26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 spans="1:26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 spans="1:26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 spans="1:26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 spans="1:26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 spans="1:2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 spans="1:26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 spans="1:26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 spans="1:26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 spans="1:26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 spans="1:26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 spans="1:26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 spans="1:26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 spans="1:26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 spans="1:26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 spans="1:2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 spans="1:26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 spans="1:26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 spans="1:26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 spans="1:26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 spans="1:26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 spans="1:26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 spans="1:26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 spans="1:26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 spans="1:26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 spans="1:2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 spans="1:26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 spans="1:26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 spans="1:26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 spans="1:26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 spans="1:26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 spans="1:26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 spans="1:26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 spans="1:26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 spans="1:26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 spans="1:2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 spans="1:26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 spans="1:26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 spans="1:26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 spans="1:26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 spans="1:26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 spans="1:26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 spans="1:26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 spans="1:26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 spans="1:26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 spans="1:2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 spans="1:26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 spans="1:26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 spans="1:26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 spans="1:26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 spans="1:26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 spans="1:26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 spans="1:26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 spans="1:26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 spans="1:26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 spans="1:2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 spans="1:26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 spans="1:26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 spans="1:26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 spans="1:26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 spans="1:26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 spans="1:26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 spans="1:26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 spans="1:26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 spans="1:26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 spans="1: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 spans="1:26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 spans="1:26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 spans="1:26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 spans="1:26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 spans="1:26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 spans="1:26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 spans="1:26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 spans="1:26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 spans="1:26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 spans="1:2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 spans="1:26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 spans="1:26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 spans="1:26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 spans="1:26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 spans="1:26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 spans="1:26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 spans="1:26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 spans="1:26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0">
    <mergeCell ref="A3:R3"/>
    <mergeCell ref="A4:R4"/>
    <mergeCell ref="A5:R5"/>
    <mergeCell ref="D7:R7"/>
    <mergeCell ref="D8:H8"/>
    <mergeCell ref="I8:M8"/>
    <mergeCell ref="N8:R8"/>
    <mergeCell ref="F9:H9"/>
    <mergeCell ref="K9:M9"/>
    <mergeCell ref="P9:R9"/>
    <mergeCell ref="A36:C36"/>
    <mergeCell ref="A7:A10"/>
    <mergeCell ref="B7:B10"/>
    <mergeCell ref="C7:C10"/>
    <mergeCell ref="D9:D10"/>
    <mergeCell ref="E9:E10"/>
    <mergeCell ref="I9:I10"/>
    <mergeCell ref="J9:J10"/>
    <mergeCell ref="N9:N10"/>
    <mergeCell ref="O9:O10"/>
  </mergeCells>
  <conditionalFormatting sqref="F12:F34">
    <cfRule type="cellIs" dxfId="0" priority="1" stopIfTrue="1" operator="lessThan">
      <formula>$D12</formula>
    </cfRule>
  </conditionalFormatting>
  <conditionalFormatting sqref="K12:K34">
    <cfRule type="cellIs" dxfId="1" priority="2" operator="lessThan">
      <formula>$D12</formula>
    </cfRule>
  </conditionalFormatting>
  <conditionalFormatting sqref="P12:P34">
    <cfRule type="cellIs" dxfId="0" priority="3" stopIfTrue="1" operator="lessThan">
      <formula>#REF!</formula>
    </cfRule>
  </conditionalFormatting>
  <printOptions horizontalCentered="1"/>
  <pageMargins left="0.748031496062992" right="0.748031496062992" top="0.984251968503937" bottom="0.984251968503937" header="0" footer="0"/>
  <pageSetup paperSize="9" orientation="landscape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34 ok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Ibrahim</dc:creator>
  <cp:lastModifiedBy>Ibrahim</cp:lastModifiedBy>
  <dcterms:created xsi:type="dcterms:W3CDTF">2026-05-19T08:09:35Z</dcterms:created>
  <dcterms:modified xsi:type="dcterms:W3CDTF">2026-05-19T08:09:43Z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8D1348AB794640CF842250EDCC6AE184_11</vt:lpwstr>
  </property>
  <property fmtid="{D5CDD505-2E9C-101B-9397-08002B2CF9AE}" pid="3" name="KSOProductBuildVer">
    <vt:lpwstr>1033-12.1.0.26372</vt:lpwstr>
  </property>
  <property fmtid="{D5CDD505-2E9C-101B-9397-08002B2CF9AE}" pid="4" name="CalculationRule">
    <vt:i4>1</vt:i4>
  </property>
</Properties>
</file>