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8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<sst xmlns="http://schemas.openxmlformats.org/spreadsheetml/2006/main" count="29" uniqueCount="28">
  <si>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TABEL 28</t>
  </si>
  <si>
    <t>JUMLAH IBU HAMIL YANG MENDAPATKAN DAN MENGONSUMSI TABLET TAMBAH DARAH (TTD) MENURUT KECAMATAN DAN PUSKESMAS</t>
  </si>
  <si>
    <t>NO</t>
  </si>
  <si>
    <t>KECAMATAN</t>
  </si>
  <si>
    <t>PUSKESMAS</t>
  </si>
  <si>
    <t>JUMLAH IBU HAMIL</t>
  </si>
  <si>
    <t>TTD (90 TABLET)</t>
  </si>
  <si>
    <t>IBU HAMIL YANG MENDAPATKAN</t>
  </si>
  <si>
    <t>%</t>
  </si>
  <si>
    <t>IBU HAMIL YANG MENGONSUMSI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</si>
  <si>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</si>
  <si>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</si>
  <si>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</si>
  <si>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</si>
  <si>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</si>
  <si>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</si>
  <si>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</si>
  <si>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</si>
  <si>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</si>
  <si>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</si>
  <si>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</si>
  <si>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</si>
  <si>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</si>
  <si>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</si>
  <si>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</si>
  <si>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</si>
  <si>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(KAB/KOTA)</t>
  </si>
  <si>
    <t>Sumber: Seksi Gizi Dinkes Agam Tahun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</si>
</sst>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37" fontId="6" fillId="0" borderId="7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178" fontId="2" fillId="0" borderId="6" xfId="0" applyNumberFormat="1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12" xfId="0" applyNumberFormat="1" applyFont="1" applyBorder="1" applyAlignment="1">
      <alignment horizontal="right"/>
    </xf>
    <xf numFmtId="178" fontId="1" fillId="0" borderId="12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selection activeCell="E16" sqref="E16"/>
    </sheetView>
  </sheetViews>
  <sheetFormatPr defaultColWidth="14.4259259259259" defaultRowHeight="15" customHeight="1"/>
  <cols>
    <col min="1" max="1" width="5.57407407407407" style="1" customWidth="1"/>
    <col min="2" max="3" width="30.5740740740741" style="1" customWidth="1"/>
    <col min="4" max="6" width="20.5740740740741" style="1" customWidth="1"/>
    <col min="7" max="7" width="20.8611111111111" style="1" customWidth="1"/>
    <col min="8" max="8" width="18" style="1" customWidth="1"/>
    <col min="9" max="9" width="9.13888888888889" style="1" customWidth="1"/>
    <col min="10" max="10" width="27.8611111111111" style="1" customWidth="1"/>
    <col min="11" max="11" width="16.287037037037" style="1" customWidth="1"/>
    <col min="12" max="26" width="9.13888888888889" style="1" customWidth="1"/>
    <col min="27" max="16384" width="14.4259259259259" style="1"/>
  </cols>
  <sheetData>
    <row r="1" ht="15.6" spans="1:26">
      <c r="A1" s="3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8" spans="1:26">
      <c r="A3" s="4" t="s">
        <v>1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8" spans="1:26">
      <c r="A4" s="4" t="str">
        <f>'[1]1'!F5</f>
        <v>KABUPATEN AGAM</v>
      </c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8" spans="1:26">
      <c r="A5" s="4" t="str">
        <f>'[1]1'!F6</f>
        <v>TAHUN 2024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spans="1:26">
      <c r="A6" s="6"/>
      <c r="B6" s="6"/>
      <c r="C6" s="6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 spans="1:26">
      <c r="A7" s="7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10"/>
      <c r="G7" s="10"/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3.5" customHeight="1" spans="1:26">
      <c r="A8" s="12"/>
      <c r="B8" s="12"/>
      <c r="C8" s="12"/>
      <c r="D8" s="12"/>
      <c r="E8" s="13" t="s">
        <v>7</v>
      </c>
      <c r="F8" s="14" t="s">
        <v>8</v>
      </c>
      <c r="G8" s="13" t="s">
        <v>9</v>
      </c>
      <c r="H8" s="14" t="s">
        <v>8</v>
      </c>
      <c r="I8" s="3"/>
      <c r="J8" s="3"/>
      <c r="K8" s="3"/>
      <c r="L8" s="3"/>
      <c r="M8" s="3"/>
      <c r="N8" s="3"/>
      <c r="O8" s="3"/>
    </row>
    <row r="9" ht="13.5" customHeight="1" spans="1:26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3"/>
      <c r="J9" s="3"/>
      <c r="K9" s="3"/>
      <c r="L9" s="3"/>
      <c r="M9" s="3"/>
      <c r="N9" s="3"/>
      <c r="O9" s="3"/>
    </row>
    <row r="10" spans="1:26">
      <c r="A10" s="16">
        <v>1</v>
      </c>
      <c r="B10" s="17" t="s">
        <v>10</v>
      </c>
      <c r="C10" s="18" t="str">
        <f>'[1]9 ok'!C9</f>
        <v>Puskesmas Tiku</v>
      </c>
      <c r="D10" s="19">
        <v>328</v>
      </c>
      <c r="E10" s="20">
        <v>258</v>
      </c>
      <c r="F10" s="21">
        <f t="shared" ref="F10:F32" si="0">E10/D10*100</f>
        <v>78.6585365853659</v>
      </c>
      <c r="G10" s="20">
        <v>258</v>
      </c>
      <c r="H10" s="21">
        <f t="shared" ref="H10:H19" si="1">G10/D10*100</f>
        <v>78.6585365853659</v>
      </c>
      <c r="I10" s="3"/>
      <c r="J10" s="3"/>
      <c r="K10" s="3"/>
      <c r="L10" s="3"/>
      <c r="M10" s="3"/>
      <c r="N10" s="3"/>
      <c r="O10" s="3"/>
    </row>
    <row r="11" spans="1:26">
      <c r="A11" s="16">
        <v>2</v>
      </c>
      <c r="B11" s="17"/>
      <c r="C11" s="18" t="str">
        <f>'[1]9 ok'!C10</f>
        <v>Puskesmas Muaro Putuih</v>
      </c>
      <c r="D11" s="19">
        <v>169</v>
      </c>
      <c r="E11" s="20">
        <v>149</v>
      </c>
      <c r="F11" s="21">
        <f t="shared" si="0"/>
        <v>88.1656804733728</v>
      </c>
      <c r="G11" s="20">
        <v>149</v>
      </c>
      <c r="H11" s="21">
        <f t="shared" si="1"/>
        <v>88.1656804733728</v>
      </c>
      <c r="I11" s="3"/>
      <c r="J11" s="3"/>
      <c r="K11" s="3"/>
      <c r="L11" s="3"/>
      <c r="M11" s="3"/>
      <c r="N11" s="3"/>
      <c r="O11" s="3"/>
    </row>
    <row r="12" spans="1:26">
      <c r="A12" s="16">
        <v>3</v>
      </c>
      <c r="B12" s="17" t="s">
        <v>11</v>
      </c>
      <c r="C12" s="18" t="str">
        <f>'[1]9 ok'!C11</f>
        <v>Puskesmas Manggopoh</v>
      </c>
      <c r="D12" s="19">
        <v>454</v>
      </c>
      <c r="E12" s="20">
        <v>383</v>
      </c>
      <c r="F12" s="21">
        <f t="shared" si="0"/>
        <v>84.3612334801762</v>
      </c>
      <c r="G12" s="20">
        <v>383</v>
      </c>
      <c r="H12" s="21">
        <f t="shared" si="1"/>
        <v>84.3612334801762</v>
      </c>
      <c r="I12" s="3"/>
      <c r="J12" s="3"/>
      <c r="K12" s="3"/>
      <c r="L12" s="3"/>
      <c r="M12" s="3"/>
      <c r="N12" s="3"/>
      <c r="O12" s="3"/>
    </row>
    <row r="13" spans="1:26">
      <c r="A13" s="16">
        <v>4</v>
      </c>
      <c r="B13" s="17"/>
      <c r="C13" s="18" t="str">
        <f>'[1]9 ok'!C12</f>
        <v>Puskesmas Lubuk Basung</v>
      </c>
      <c r="D13" s="19">
        <v>614</v>
      </c>
      <c r="E13" s="20">
        <v>500</v>
      </c>
      <c r="F13" s="21">
        <f t="shared" si="0"/>
        <v>81.4332247557003</v>
      </c>
      <c r="G13" s="20">
        <v>500</v>
      </c>
      <c r="H13" s="21">
        <f t="shared" si="1"/>
        <v>81.4332247557003</v>
      </c>
      <c r="I13" s="3"/>
      <c r="J13" s="3"/>
      <c r="K13" s="3"/>
      <c r="L13" s="3"/>
      <c r="M13" s="3"/>
      <c r="N13" s="3"/>
      <c r="O13" s="3"/>
    </row>
    <row r="14" spans="1:26">
      <c r="A14" s="16">
        <v>5</v>
      </c>
      <c r="B14" s="17" t="s">
        <v>12</v>
      </c>
      <c r="C14" s="18" t="str">
        <f>'[1]9 ok'!C13</f>
        <v>Puskesmas Bawan</v>
      </c>
      <c r="D14" s="19">
        <v>263</v>
      </c>
      <c r="E14" s="20">
        <v>255</v>
      </c>
      <c r="F14" s="21">
        <f t="shared" si="0"/>
        <v>96.958174904943</v>
      </c>
      <c r="G14" s="20">
        <v>255</v>
      </c>
      <c r="H14" s="21">
        <f t="shared" si="1"/>
        <v>96.958174904943</v>
      </c>
      <c r="I14" s="3"/>
      <c r="J14" s="3"/>
      <c r="K14" s="3"/>
      <c r="L14" s="3"/>
      <c r="M14" s="3"/>
      <c r="N14" s="3"/>
      <c r="O14" s="3"/>
    </row>
    <row r="15" spans="1:26">
      <c r="A15" s="16">
        <v>6</v>
      </c>
      <c r="B15" s="17"/>
      <c r="C15" s="18" t="str">
        <f>'[1]9 ok'!C14</f>
        <v>Puskesmas Batu Kambing</v>
      </c>
      <c r="D15" s="19">
        <v>140</v>
      </c>
      <c r="E15" s="20">
        <v>109</v>
      </c>
      <c r="F15" s="21">
        <f t="shared" si="0"/>
        <v>77.8571428571429</v>
      </c>
      <c r="G15" s="20">
        <v>109</v>
      </c>
      <c r="H15" s="21">
        <f t="shared" si="1"/>
        <v>77.8571428571429</v>
      </c>
      <c r="I15" s="3"/>
      <c r="J15" s="3"/>
      <c r="K15" s="3"/>
      <c r="L15" s="3"/>
      <c r="M15" s="3"/>
      <c r="N15" s="3"/>
      <c r="O15" s="3"/>
    </row>
    <row r="16" spans="1:26">
      <c r="A16" s="16">
        <v>7</v>
      </c>
      <c r="B16" s="17" t="s">
        <v>13</v>
      </c>
      <c r="C16" s="18" t="str">
        <f>'[1]9 ok'!C15</f>
        <v>Puskesmas Pasar Ahad</v>
      </c>
      <c r="D16" s="19">
        <v>288</v>
      </c>
      <c r="E16" s="20">
        <v>182</v>
      </c>
      <c r="F16" s="21">
        <f t="shared" si="0"/>
        <v>63.1944444444444</v>
      </c>
      <c r="G16" s="20">
        <v>182</v>
      </c>
      <c r="H16" s="21">
        <f t="shared" si="1"/>
        <v>63.1944444444444</v>
      </c>
      <c r="I16" s="3"/>
      <c r="J16" s="3"/>
      <c r="K16" s="3"/>
      <c r="L16" s="3"/>
      <c r="M16" s="3"/>
      <c r="N16" s="3"/>
      <c r="O16" s="3"/>
    </row>
    <row r="17" spans="1:15">
      <c r="A17" s="16">
        <v>8</v>
      </c>
      <c r="B17" s="17"/>
      <c r="C17" s="18" t="str">
        <f>'[1]9 ok'!C16</f>
        <v>Puskesmas Maninjau</v>
      </c>
      <c r="D17" s="19">
        <v>193</v>
      </c>
      <c r="E17" s="20">
        <v>193</v>
      </c>
      <c r="F17" s="21">
        <f t="shared" si="0"/>
        <v>100</v>
      </c>
      <c r="G17" s="20">
        <v>193</v>
      </c>
      <c r="H17" s="21">
        <f t="shared" si="1"/>
        <v>100</v>
      </c>
      <c r="I17" s="3"/>
      <c r="J17" s="3"/>
      <c r="K17" s="3"/>
      <c r="L17" s="3"/>
      <c r="M17" s="3"/>
      <c r="N17" s="3"/>
      <c r="O17" s="3"/>
    </row>
    <row r="18" spans="1:15">
      <c r="A18" s="16">
        <v>9</v>
      </c>
      <c r="B18" s="17" t="s">
        <v>14</v>
      </c>
      <c r="C18" s="18" t="str">
        <f>'[1]9 ok'!C17</f>
        <v>Puskesmas Matur</v>
      </c>
      <c r="D18" s="19">
        <v>335</v>
      </c>
      <c r="E18" s="20">
        <v>202</v>
      </c>
      <c r="F18" s="21">
        <f t="shared" si="0"/>
        <v>60.2985074626866</v>
      </c>
      <c r="G18" s="20">
        <v>202</v>
      </c>
      <c r="H18" s="21">
        <f t="shared" si="1"/>
        <v>60.2985074626866</v>
      </c>
      <c r="I18" s="3"/>
      <c r="J18" s="3"/>
      <c r="K18" s="3"/>
      <c r="L18" s="3"/>
      <c r="M18" s="3"/>
      <c r="N18" s="3"/>
      <c r="O18" s="3"/>
    </row>
    <row r="19" spans="1:15">
      <c r="A19" s="16">
        <v>10</v>
      </c>
      <c r="B19" s="17" t="s">
        <v>15</v>
      </c>
      <c r="C19" s="18" t="str">
        <f>'[1]9 ok'!C18</f>
        <v>Puskesmas IV Koto</v>
      </c>
      <c r="D19" s="19">
        <v>267</v>
      </c>
      <c r="E19" s="20">
        <v>247</v>
      </c>
      <c r="F19" s="21">
        <f t="shared" si="0"/>
        <v>92.5093632958801</v>
      </c>
      <c r="G19" s="20">
        <v>247</v>
      </c>
      <c r="H19" s="21">
        <f t="shared" si="1"/>
        <v>92.5093632958801</v>
      </c>
      <c r="I19" s="3"/>
      <c r="J19" s="3"/>
      <c r="K19" s="3"/>
      <c r="L19" s="3"/>
      <c r="M19" s="3"/>
      <c r="N19" s="3"/>
      <c r="O19" s="3"/>
    </row>
    <row r="20" spans="1:15">
      <c r="A20" s="16">
        <v>11</v>
      </c>
      <c r="B20" s="17" t="s">
        <v>16</v>
      </c>
      <c r="C20" s="18" t="str">
        <f>'[1]9 ok'!C19</f>
        <v>Puskesmas Malalak</v>
      </c>
      <c r="D20" s="19">
        <v>100</v>
      </c>
      <c r="E20" s="20">
        <v>93</v>
      </c>
      <c r="F20" s="21">
        <f t="shared" si="0"/>
        <v>93</v>
      </c>
      <c r="G20" s="20">
        <v>93</v>
      </c>
      <c r="H20" s="21">
        <v>0</v>
      </c>
      <c r="I20" s="3"/>
      <c r="J20" s="3"/>
      <c r="K20" s="3"/>
      <c r="L20" s="3"/>
      <c r="M20" s="3"/>
      <c r="N20" s="3"/>
      <c r="O20" s="3"/>
    </row>
    <row r="21" ht="15.75" customHeight="1" spans="1:15">
      <c r="A21" s="16">
        <v>12</v>
      </c>
      <c r="B21" s="17" t="s">
        <v>17</v>
      </c>
      <c r="C21" s="18" t="str">
        <f>'[1]9 ok'!C20</f>
        <v>Puskesmas Padang Lua</v>
      </c>
      <c r="D21" s="19">
        <v>502</v>
      </c>
      <c r="E21" s="20">
        <v>388</v>
      </c>
      <c r="F21" s="21">
        <f t="shared" si="0"/>
        <v>77.2908366533864</v>
      </c>
      <c r="G21" s="20">
        <v>388</v>
      </c>
      <c r="H21" s="21">
        <f t="shared" ref="H21:H32" si="2">G21/D21*100</f>
        <v>77.2908366533864</v>
      </c>
      <c r="I21" s="3"/>
      <c r="J21" s="3"/>
      <c r="K21" s="3"/>
      <c r="L21" s="3"/>
      <c r="M21" s="3"/>
      <c r="N21" s="3"/>
      <c r="O21" s="3"/>
    </row>
    <row r="22" ht="15.75" customHeight="1" spans="1:15">
      <c r="A22" s="16">
        <v>13</v>
      </c>
      <c r="B22" s="17" t="s">
        <v>18</v>
      </c>
      <c r="C22" s="18" t="str">
        <f>'[1]9 ok'!C21</f>
        <v>Puskesmas Sungai Pua</v>
      </c>
      <c r="D22" s="19">
        <v>338</v>
      </c>
      <c r="E22" s="20">
        <v>283</v>
      </c>
      <c r="F22" s="21">
        <f t="shared" si="0"/>
        <v>83.7278106508876</v>
      </c>
      <c r="G22" s="20">
        <v>283</v>
      </c>
      <c r="H22" s="21">
        <f t="shared" si="2"/>
        <v>83.7278106508876</v>
      </c>
      <c r="I22" s="3"/>
      <c r="J22" s="3"/>
      <c r="K22" s="3"/>
      <c r="L22" s="3"/>
      <c r="M22" s="3"/>
      <c r="N22" s="3"/>
      <c r="O22" s="3"/>
    </row>
    <row r="23" ht="15.75" customHeight="1" spans="1:15">
      <c r="A23" s="16">
        <v>14</v>
      </c>
      <c r="B23" s="17" t="s">
        <v>19</v>
      </c>
      <c r="C23" s="18" t="str">
        <f>'[1]9 ok'!C22</f>
        <v>Puskesmas Biaro</v>
      </c>
      <c r="D23" s="19">
        <v>628</v>
      </c>
      <c r="E23" s="20">
        <v>540</v>
      </c>
      <c r="F23" s="21">
        <f t="shared" si="0"/>
        <v>85.9872611464968</v>
      </c>
      <c r="G23" s="20">
        <v>540</v>
      </c>
      <c r="H23" s="21">
        <f t="shared" si="2"/>
        <v>85.9872611464968</v>
      </c>
      <c r="I23" s="3"/>
      <c r="J23" s="3"/>
      <c r="K23" s="3"/>
      <c r="L23" s="3"/>
      <c r="M23" s="3"/>
      <c r="N23" s="3"/>
      <c r="O23" s="3"/>
    </row>
    <row r="24" ht="15.75" customHeight="1" spans="1:15">
      <c r="A24" s="16">
        <v>15</v>
      </c>
      <c r="B24" s="17" t="s">
        <v>20</v>
      </c>
      <c r="C24" s="18" t="str">
        <f>'[1]9 ok'!C23</f>
        <v>Puskesmas Lasi</v>
      </c>
      <c r="D24" s="19">
        <v>308</v>
      </c>
      <c r="E24" s="20">
        <v>278</v>
      </c>
      <c r="F24" s="21">
        <f t="shared" si="0"/>
        <v>90.2597402597403</v>
      </c>
      <c r="G24" s="20">
        <v>206</v>
      </c>
      <c r="H24" s="21">
        <f t="shared" si="2"/>
        <v>66.8831168831169</v>
      </c>
      <c r="I24" s="3"/>
      <c r="J24" s="3"/>
      <c r="K24" s="3"/>
      <c r="L24" s="3"/>
      <c r="M24" s="3"/>
      <c r="N24" s="3"/>
      <c r="O24" s="3"/>
    </row>
    <row r="25" ht="15.75" customHeight="1" spans="1:15">
      <c r="A25" s="16">
        <v>16</v>
      </c>
      <c r="B25" s="17" t="s">
        <v>21</v>
      </c>
      <c r="C25" s="18" t="str">
        <f>'[1]9 ok'!C24</f>
        <v>Puskesmas Baso</v>
      </c>
      <c r="D25" s="19">
        <v>211</v>
      </c>
      <c r="E25" s="20">
        <v>173</v>
      </c>
      <c r="F25" s="21">
        <f t="shared" si="0"/>
        <v>81.9905213270142</v>
      </c>
      <c r="G25" s="20">
        <v>173</v>
      </c>
      <c r="H25" s="21">
        <f t="shared" si="2"/>
        <v>81.9905213270142</v>
      </c>
      <c r="I25" s="3"/>
      <c r="J25" s="3"/>
      <c r="K25" s="3"/>
      <c r="L25" s="3"/>
      <c r="M25" s="3"/>
      <c r="N25" s="3"/>
      <c r="O25" s="3"/>
    </row>
    <row r="26" ht="15.75" customHeight="1" spans="1:15">
      <c r="A26" s="16">
        <v>17</v>
      </c>
      <c r="B26" s="17"/>
      <c r="C26" s="18" t="str">
        <f>'[1]9 ok'!C25</f>
        <v>Puskesmas Padang Tarok</v>
      </c>
      <c r="D26" s="19">
        <v>172</v>
      </c>
      <c r="E26" s="20">
        <v>144</v>
      </c>
      <c r="F26" s="21">
        <f t="shared" si="0"/>
        <v>83.7209302325581</v>
      </c>
      <c r="G26" s="20">
        <v>144</v>
      </c>
      <c r="H26" s="21">
        <f t="shared" si="2"/>
        <v>83.7209302325581</v>
      </c>
      <c r="I26" s="3"/>
      <c r="J26" s="3"/>
      <c r="K26" s="3"/>
      <c r="L26" s="3"/>
      <c r="M26" s="3"/>
      <c r="N26" s="3"/>
      <c r="O26" s="3"/>
    </row>
    <row r="27" ht="15.75" customHeight="1" spans="1:15">
      <c r="A27" s="16">
        <v>18</v>
      </c>
      <c r="B27" s="17" t="s">
        <v>22</v>
      </c>
      <c r="C27" s="18" t="str">
        <f>'[1]9 ok'!C26</f>
        <v>Puskesmas Pakan Kamis</v>
      </c>
      <c r="D27" s="19">
        <v>270</v>
      </c>
      <c r="E27" s="20">
        <v>186</v>
      </c>
      <c r="F27" s="21">
        <f t="shared" si="0"/>
        <v>68.8888888888889</v>
      </c>
      <c r="G27" s="20">
        <v>186</v>
      </c>
      <c r="H27" s="21">
        <f t="shared" si="2"/>
        <v>68.8888888888889</v>
      </c>
      <c r="I27" s="3"/>
      <c r="J27" s="3"/>
      <c r="K27" s="3"/>
      <c r="L27" s="3"/>
      <c r="M27" s="3"/>
      <c r="N27" s="3"/>
      <c r="O27" s="3"/>
    </row>
    <row r="28" ht="15.75" customHeight="1" spans="1:15">
      <c r="A28" s="16">
        <v>19</v>
      </c>
      <c r="B28" s="17"/>
      <c r="C28" s="18" t="str">
        <f>'[1]9 ok'!C27</f>
        <v>Puskesmas kapau</v>
      </c>
      <c r="D28" s="19">
        <v>178</v>
      </c>
      <c r="E28" s="20">
        <v>167</v>
      </c>
      <c r="F28" s="21">
        <f t="shared" si="0"/>
        <v>93.8202247191011</v>
      </c>
      <c r="G28" s="20">
        <v>167</v>
      </c>
      <c r="H28" s="21">
        <f t="shared" si="2"/>
        <v>93.8202247191011</v>
      </c>
      <c r="I28" s="3"/>
      <c r="J28" s="3"/>
      <c r="K28" s="3"/>
      <c r="L28" s="3"/>
      <c r="M28" s="3"/>
      <c r="N28" s="3"/>
      <c r="O28" s="3"/>
    </row>
    <row r="29" ht="15.75" customHeight="1" spans="1:15">
      <c r="A29" s="16">
        <v>20</v>
      </c>
      <c r="B29" s="17" t="s">
        <v>23</v>
      </c>
      <c r="C29" s="18" t="str">
        <f>'[1]9 ok'!C28</f>
        <v>Puskesmas Magek</v>
      </c>
      <c r="D29" s="19">
        <v>222</v>
      </c>
      <c r="E29" s="20">
        <v>188</v>
      </c>
      <c r="F29" s="21">
        <f t="shared" si="0"/>
        <v>84.6846846846847</v>
      </c>
      <c r="G29" s="20">
        <v>188</v>
      </c>
      <c r="H29" s="21">
        <f t="shared" si="2"/>
        <v>84.6846846846847</v>
      </c>
      <c r="I29" s="3"/>
      <c r="J29" s="3"/>
      <c r="K29" s="3"/>
      <c r="L29" s="3"/>
      <c r="M29" s="3"/>
      <c r="N29" s="3"/>
      <c r="O29" s="3"/>
    </row>
    <row r="30" ht="15.75" customHeight="1" spans="1:15">
      <c r="A30" s="16">
        <v>21</v>
      </c>
      <c r="B30" s="17" t="s">
        <v>24</v>
      </c>
      <c r="C30" s="18" t="str">
        <f>'[1]9 ok'!C29</f>
        <v>Puskesmas Palembayan</v>
      </c>
      <c r="D30" s="19">
        <v>87</v>
      </c>
      <c r="E30" s="20">
        <v>83</v>
      </c>
      <c r="F30" s="21">
        <f t="shared" si="0"/>
        <v>95.4022988505747</v>
      </c>
      <c r="G30" s="20">
        <v>83</v>
      </c>
      <c r="H30" s="21">
        <f t="shared" si="2"/>
        <v>95.4022988505747</v>
      </c>
      <c r="I30" s="3"/>
      <c r="J30" s="3"/>
      <c r="K30" s="3"/>
      <c r="L30" s="3"/>
      <c r="M30" s="3"/>
      <c r="N30" s="3"/>
      <c r="O30" s="3"/>
    </row>
    <row r="31" ht="15.75" customHeight="1" spans="1:15">
      <c r="A31" s="16">
        <v>22</v>
      </c>
      <c r="B31" s="17"/>
      <c r="C31" s="18" t="str">
        <f>'[1]9 ok'!C30</f>
        <v>Puskesmas Koto Alam</v>
      </c>
      <c r="D31" s="19">
        <v>383</v>
      </c>
      <c r="E31" s="20">
        <v>301</v>
      </c>
      <c r="F31" s="21">
        <f t="shared" si="0"/>
        <v>78.5900783289817</v>
      </c>
      <c r="G31" s="20">
        <v>301</v>
      </c>
      <c r="H31" s="21">
        <f t="shared" si="2"/>
        <v>78.5900783289817</v>
      </c>
      <c r="I31" s="3"/>
      <c r="J31" s="3"/>
      <c r="K31" s="3"/>
      <c r="L31" s="3"/>
      <c r="M31" s="3"/>
      <c r="N31" s="3"/>
      <c r="O31" s="3"/>
    </row>
    <row r="32" ht="15.75" customHeight="1" spans="1:15">
      <c r="A32" s="16">
        <v>23</v>
      </c>
      <c r="B32" s="17" t="s">
        <v>25</v>
      </c>
      <c r="C32" s="18" t="str">
        <f>'[1]9 ok'!C31</f>
        <v>Puskesmas Palupuh</v>
      </c>
      <c r="D32" s="19">
        <v>156</v>
      </c>
      <c r="E32" s="20">
        <v>116</v>
      </c>
      <c r="F32" s="21">
        <f t="shared" si="0"/>
        <v>74.3589743589744</v>
      </c>
      <c r="G32" s="20">
        <v>113</v>
      </c>
      <c r="H32" s="21">
        <f t="shared" si="2"/>
        <v>72.4358974358974</v>
      </c>
      <c r="I32" s="3"/>
      <c r="J32" s="3"/>
      <c r="K32" s="3"/>
      <c r="L32" s="3"/>
      <c r="M32" s="3"/>
      <c r="N32" s="3"/>
      <c r="O32" s="3"/>
    </row>
    <row r="33" ht="15.75" customHeight="1" spans="1:26">
      <c r="A33" s="22"/>
      <c r="B33" s="23"/>
      <c r="C33" s="23"/>
      <c r="D33" s="24"/>
      <c r="E33" s="25"/>
      <c r="F33" s="26"/>
      <c r="G33" s="24"/>
      <c r="H33" s="26"/>
      <c r="I33" s="3"/>
      <c r="J33" s="3"/>
      <c r="K33" s="3"/>
      <c r="L33" s="3"/>
      <c r="M33" s="3"/>
      <c r="N33" s="3"/>
      <c r="O33" s="3"/>
    </row>
    <row r="34" ht="19.5" customHeight="1" spans="1:26">
      <c r="A34" s="27" t="s">
        <v>26</v>
      </c>
      <c r="B34" s="28"/>
      <c r="C34" s="29"/>
      <c r="D34" s="30">
        <f t="shared" ref="D34:G34" si="3">SUM(D10:D33)</f>
        <v>6606</v>
      </c>
      <c r="E34" s="30">
        <f t="shared" si="3"/>
        <v>5418</v>
      </c>
      <c r="F34" s="31">
        <f>E34/D34*100</f>
        <v>82.016348773842</v>
      </c>
      <c r="G34" s="30">
        <f t="shared" si="3"/>
        <v>5343</v>
      </c>
      <c r="H34" s="31">
        <f>G34/D34*100</f>
        <v>80.8810172570391</v>
      </c>
      <c r="I34" s="3"/>
      <c r="J34" s="3"/>
      <c r="K34" s="3"/>
      <c r="L34" s="3"/>
      <c r="M34" s="3"/>
      <c r="N34" s="3"/>
      <c r="O34" s="3"/>
    </row>
    <row r="35" ht="15.75" customHeight="1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32" t="s">
        <v>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H3"/>
    <mergeCell ref="A4:H4"/>
    <mergeCell ref="A5:H5"/>
    <mergeCell ref="E7:H7"/>
    <mergeCell ref="A7:A8"/>
    <mergeCell ref="B7:B8"/>
    <mergeCell ref="C7:C8"/>
    <mergeCell ref="D7:D8"/>
  </mergeCells>
  <printOptions horizontalCentered="1"/>
  <pageMargins left="0.78740157480315" right="0.78740157480315" top="1.02362204724409" bottom="0.70866141732283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2026-05-19T08:08:41Z</dcterms:created>
  <dcterms:modified xsi:type="dcterms:W3CDTF">2026-05-19T08:08:57Z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265E36807A564D3E999EAE2ACB115BE7_11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