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B266F9AB-EB15-4072-A58E-A06030A44F83}" xr6:coauthVersionLast="47" xr6:coauthVersionMax="47" xr10:uidLastSave="{00000000-0000-0000-0000-000000000000}"/>
  <bookViews>
    <workbookView xWindow="-120" yWindow="-120" windowWidth="20730" windowHeight="11040" xr2:uid="{C1A8E989-2687-4676-837C-45D1A6E35239}"/>
  </bookViews>
  <sheets>
    <sheet name="rekap perpus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K21" i="1"/>
  <c r="I21" i="1"/>
  <c r="G21" i="1"/>
  <c r="F21" i="1"/>
  <c r="E21" i="1"/>
  <c r="D21" i="1"/>
  <c r="C21" i="1"/>
  <c r="B21" i="1"/>
  <c r="H20" i="1"/>
  <c r="J19" i="1"/>
  <c r="H19" i="1"/>
  <c r="H18" i="1"/>
  <c r="J17" i="1"/>
  <c r="H17" i="1"/>
  <c r="H16" i="1"/>
  <c r="H15" i="1"/>
  <c r="J14" i="1"/>
  <c r="H14" i="1"/>
  <c r="H13" i="1"/>
  <c r="H12" i="1"/>
  <c r="H11" i="1"/>
  <c r="H10" i="1"/>
  <c r="H9" i="1"/>
  <c r="H8" i="1"/>
  <c r="J7" i="1"/>
  <c r="H7" i="1"/>
  <c r="J6" i="1"/>
  <c r="J21" i="1" s="1"/>
  <c r="H6" i="1"/>
  <c r="H5" i="1"/>
  <c r="H21" i="1" s="1"/>
</calcChain>
</file>

<file path=xl/sharedStrings.xml><?xml version="1.0" encoding="utf-8"?>
<sst xmlns="http://schemas.openxmlformats.org/spreadsheetml/2006/main" count="31" uniqueCount="31">
  <si>
    <t>Jumlah Pustaka menurut kecamatan di  Kabupaten Agam, 2024</t>
  </si>
  <si>
    <t>Kecamatan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</si>
  <si>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</si>
  <si>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</si>
  <si>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</si>
  <si>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</si>
  <si>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</si>
  <si>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</si>
  <si>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</si>
  <si>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</si>
  <si>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</si>
  <si>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 Angkek</t>
  </si>
  <si>
    <t>Canduang</t>
  </si>
  <si>
    <t>Baso</t>
  </si>
  <si>
    <t>Tilatang Kamang</t>
  </si>
  <si>
    <t>Kamang Magek</t>
  </si>
  <si>
    <t>Palembayan</t>
  </si>
  <si>
    <t>Palupuh</t>
  </si>
  <si>
    <t xml:space="preserve">Kabupaten Agam </t>
  </si>
  <si>
    <t>Pustaka daerah Aktif</t>
  </si>
  <si>
    <t>Pustaka daerahTidak Aktif</t>
  </si>
  <si>
    <t>Pustaka Kecamatan Aktif</t>
  </si>
  <si>
    <t>Pustaka Kecamatan Tidak Aktif</t>
  </si>
  <si>
    <t>Pustaka Nagari Aktif</t>
  </si>
  <si>
    <t>Pustaka Nagari Tidak Aktif</t>
  </si>
  <si>
    <t>Pustaka Sekolah (SD) Aktif</t>
  </si>
  <si>
    <t>Pustaka Sekolah (SD) Tidak Aktif</t>
  </si>
  <si>
    <t>Pustaka Sekolah (SMP) Aktif</t>
  </si>
  <si>
    <t>Pustaka Sekolah (SMP) Tidak Aktif</t>
  </si>
  <si>
    <t>Rumah Baca/Taman baca Aktif</t>
  </si>
  <si>
    <t>Rumah Baca/Taman baca Tidak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</si>
</sst>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3"/>
      <color theme="1"/>
      <name val="Calibri"/>
      <scheme val="minor"/>
    </font>
    <font>
      <b/>
      <sz val="11"/>
      <color theme="1"/>
      <name val="&quot;Open Sans&quot;"/>
    </font>
    <font>
      <sz val="8"/>
      <color theme="1"/>
      <name val="&quot;Open Sans&quot;"/>
    </font>
    <font>
      <sz val="9"/>
      <color theme="1"/>
      <name val="&quot;Open Sans&quot;"/>
    </font>
    <font>
      <sz val="11"/>
      <color theme="1"/>
      <name val="Calibri"/>
    </font>
    <font>
      <b/>
      <sz val="9"/>
      <color theme="1"/>
      <name val="&quot;Open Sans&quot;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/>
    <xf numFmtId="41" fontId="5" fillId="0" borderId="5" xfId="0" applyNumberFormat="1" applyFont="1" applyBorder="1" applyAlignment="1">
      <alignment horizontal="center"/>
    </xf>
    <xf numFmtId="41" fontId="6" fillId="0" borderId="5" xfId="0" applyNumberFormat="1" applyFont="1" applyBorder="1"/>
    <xf numFmtId="41" fontId="1" fillId="0" borderId="3" xfId="0" applyNumberFormat="1" applyFont="1" applyBorder="1"/>
    <xf numFmtId="14" fontId="7" fillId="0" borderId="4" xfId="0" applyNumberFormat="1" applyFont="1" applyBorder="1" applyAlignment="1">
      <alignment horizontal="center"/>
    </xf>
    <xf numFmtId="41" fontId="7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389F-638A-47F1-BE96-D2017A4D3959}">
  <sheetPr>
    <tabColor rgb="FF00FF00"/>
  </sheetPr>
  <dimension ref="A2:M998"/>
  <sheetViews>
    <sheetView tabSelected="1" workbookViewId="0">
      <selection activeCell="A2" sqref="A2:M2"/>
    </sheetView>
  </sheetViews>
  <sheetFormatPr defaultColWidth="14.42578125" defaultRowHeight="15" customHeight="1"/>
  <cols>
    <col min="1" max="1" width="16.85546875" customWidth="1"/>
    <col min="2" max="2" width="9.42578125" bestFit="1" customWidth="1"/>
    <col min="3" max="3" width="13.140625" bestFit="1" customWidth="1"/>
    <col min="4" max="4" width="12.28515625" bestFit="1" customWidth="1"/>
    <col min="5" max="5" width="14.7109375" bestFit="1" customWidth="1"/>
    <col min="6" max="6" width="9" bestFit="1" customWidth="1"/>
    <col min="7" max="7" width="11.28515625" bestFit="1" customWidth="1"/>
    <col min="8" max="10" width="12.28515625" bestFit="1" customWidth="1"/>
    <col min="11" max="11" width="12.7109375" bestFit="1" customWidth="1"/>
    <col min="12" max="13" width="14.85546875" bestFit="1" customWidth="1"/>
    <col min="14" max="21" width="8.7109375" customWidth="1"/>
  </cols>
  <sheetData>
    <row r="2" spans="1:13" ht="17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 s="11" customFormat="1" ht="24" customHeight="1" thickBot="1">
      <c r="A4" s="10" t="s">
        <v>1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</row>
    <row r="5" spans="1:13" ht="15.75" thickTop="1">
      <c r="A5" s="4" t="s">
        <v>2</v>
      </c>
      <c r="B5" s="5">
        <v>0</v>
      </c>
      <c r="C5" s="5">
        <v>0</v>
      </c>
      <c r="D5" s="5">
        <v>1</v>
      </c>
      <c r="E5" s="5">
        <v>0</v>
      </c>
      <c r="F5" s="6">
        <v>3</v>
      </c>
      <c r="G5" s="7">
        <v>0</v>
      </c>
      <c r="H5" s="7">
        <f>31-I5</f>
        <v>19</v>
      </c>
      <c r="I5" s="7">
        <v>12</v>
      </c>
      <c r="J5" s="7">
        <v>3</v>
      </c>
      <c r="K5" s="7">
        <v>0</v>
      </c>
      <c r="L5" s="7">
        <v>0</v>
      </c>
      <c r="M5" s="7">
        <v>0</v>
      </c>
    </row>
    <row r="6" spans="1:13">
      <c r="A6" s="4" t="s">
        <v>3</v>
      </c>
      <c r="B6" s="5">
        <v>1</v>
      </c>
      <c r="C6" s="5">
        <v>0</v>
      </c>
      <c r="D6" s="5">
        <v>1</v>
      </c>
      <c r="E6" s="5">
        <v>0</v>
      </c>
      <c r="F6" s="6">
        <v>5</v>
      </c>
      <c r="G6" s="5">
        <v>0</v>
      </c>
      <c r="H6" s="7">
        <f>68-I6</f>
        <v>45</v>
      </c>
      <c r="I6" s="7">
        <v>23</v>
      </c>
      <c r="J6" s="7">
        <f>10-K6</f>
        <v>8</v>
      </c>
      <c r="K6" s="7">
        <v>2</v>
      </c>
      <c r="L6" s="7">
        <v>0</v>
      </c>
      <c r="M6" s="7">
        <v>0</v>
      </c>
    </row>
    <row r="7" spans="1:13">
      <c r="A7" s="4" t="s">
        <v>4</v>
      </c>
      <c r="B7" s="5">
        <v>0</v>
      </c>
      <c r="C7" s="5">
        <v>0</v>
      </c>
      <c r="D7" s="5">
        <v>0</v>
      </c>
      <c r="E7" s="5">
        <v>0</v>
      </c>
      <c r="F7" s="6">
        <v>3</v>
      </c>
      <c r="G7" s="7">
        <v>1</v>
      </c>
      <c r="H7" s="7">
        <f>25-I7</f>
        <v>14</v>
      </c>
      <c r="I7" s="7">
        <v>11</v>
      </c>
      <c r="J7" s="7">
        <f>5-K7</f>
        <v>4</v>
      </c>
      <c r="K7" s="7">
        <v>1</v>
      </c>
      <c r="L7" s="7">
        <v>0</v>
      </c>
      <c r="M7" s="7">
        <v>0</v>
      </c>
    </row>
    <row r="8" spans="1:13">
      <c r="A8" s="4" t="s">
        <v>5</v>
      </c>
      <c r="B8" s="5">
        <v>0</v>
      </c>
      <c r="C8" s="5">
        <v>0</v>
      </c>
      <c r="D8" s="5">
        <v>1</v>
      </c>
      <c r="E8" s="5">
        <v>0</v>
      </c>
      <c r="F8" s="6">
        <v>8</v>
      </c>
      <c r="G8" s="7">
        <v>1</v>
      </c>
      <c r="H8" s="7">
        <f>40-I8</f>
        <v>21</v>
      </c>
      <c r="I8" s="7">
        <v>19</v>
      </c>
      <c r="J8" s="7">
        <v>5</v>
      </c>
      <c r="K8" s="7">
        <v>0</v>
      </c>
      <c r="L8" s="7">
        <v>2</v>
      </c>
      <c r="M8" s="7">
        <v>0</v>
      </c>
    </row>
    <row r="9" spans="1:13">
      <c r="A9" s="4" t="s">
        <v>6</v>
      </c>
      <c r="B9" s="5">
        <v>0</v>
      </c>
      <c r="C9" s="5">
        <v>0</v>
      </c>
      <c r="D9" s="5">
        <v>0</v>
      </c>
      <c r="E9" s="5">
        <v>0</v>
      </c>
      <c r="F9" s="6">
        <v>6</v>
      </c>
      <c r="G9" s="5">
        <v>0</v>
      </c>
      <c r="H9" s="7">
        <f>19-I9</f>
        <v>6</v>
      </c>
      <c r="I9" s="7">
        <v>13</v>
      </c>
      <c r="J9" s="7">
        <v>3</v>
      </c>
      <c r="K9" s="7">
        <v>0</v>
      </c>
      <c r="L9" s="7">
        <v>1</v>
      </c>
      <c r="M9" s="7">
        <v>0</v>
      </c>
    </row>
    <row r="10" spans="1:13">
      <c r="A10" s="4" t="s">
        <v>7</v>
      </c>
      <c r="B10" s="5">
        <v>0</v>
      </c>
      <c r="C10" s="5">
        <v>0</v>
      </c>
      <c r="D10" s="5">
        <v>1</v>
      </c>
      <c r="E10" s="5">
        <v>0</v>
      </c>
      <c r="F10" s="6">
        <v>7</v>
      </c>
      <c r="G10" s="5">
        <v>0</v>
      </c>
      <c r="H10" s="7">
        <f>23-I10</f>
        <v>14</v>
      </c>
      <c r="I10" s="7">
        <v>9</v>
      </c>
      <c r="J10" s="7">
        <v>2</v>
      </c>
      <c r="K10" s="7">
        <v>0</v>
      </c>
      <c r="L10" s="7">
        <v>0</v>
      </c>
      <c r="M10" s="7">
        <v>0</v>
      </c>
    </row>
    <row r="11" spans="1:13">
      <c r="A11" s="4" t="s">
        <v>8</v>
      </c>
      <c r="B11" s="5">
        <v>0</v>
      </c>
      <c r="C11" s="5">
        <v>0</v>
      </c>
      <c r="D11" s="5">
        <v>0</v>
      </c>
      <c r="E11" s="5">
        <v>0</v>
      </c>
      <c r="F11" s="6">
        <v>4</v>
      </c>
      <c r="G11" s="5">
        <v>0</v>
      </c>
      <c r="H11" s="7">
        <f>12-I11</f>
        <v>5</v>
      </c>
      <c r="I11" s="7">
        <v>7</v>
      </c>
      <c r="J11" s="7">
        <v>3</v>
      </c>
      <c r="K11" s="7">
        <v>0</v>
      </c>
      <c r="L11" s="7">
        <v>0</v>
      </c>
      <c r="M11" s="7">
        <v>0</v>
      </c>
    </row>
    <row r="12" spans="1:13">
      <c r="A12" s="4" t="s">
        <v>9</v>
      </c>
      <c r="B12" s="5">
        <v>0</v>
      </c>
      <c r="C12" s="5">
        <v>0</v>
      </c>
      <c r="D12" s="5">
        <v>1</v>
      </c>
      <c r="E12" s="5">
        <v>0</v>
      </c>
      <c r="F12" s="6">
        <v>7</v>
      </c>
      <c r="G12" s="5">
        <v>0</v>
      </c>
      <c r="H12" s="7">
        <f>24-I12</f>
        <v>17</v>
      </c>
      <c r="I12" s="7">
        <v>7</v>
      </c>
      <c r="J12" s="7">
        <v>3</v>
      </c>
      <c r="K12" s="7">
        <v>0</v>
      </c>
      <c r="L12" s="7">
        <v>0</v>
      </c>
      <c r="M12" s="7">
        <v>0</v>
      </c>
    </row>
    <row r="13" spans="1:13">
      <c r="A13" s="4" t="s">
        <v>10</v>
      </c>
      <c r="B13" s="5">
        <v>0</v>
      </c>
      <c r="C13" s="5">
        <v>0</v>
      </c>
      <c r="D13" s="5">
        <v>0</v>
      </c>
      <c r="E13" s="5">
        <v>0</v>
      </c>
      <c r="F13" s="6">
        <v>5</v>
      </c>
      <c r="G13" s="5">
        <v>0</v>
      </c>
      <c r="H13" s="7">
        <f>15-I13</f>
        <v>13</v>
      </c>
      <c r="I13" s="7">
        <v>2</v>
      </c>
      <c r="J13" s="7">
        <v>3</v>
      </c>
      <c r="K13" s="7">
        <v>0</v>
      </c>
      <c r="L13" s="7">
        <v>0</v>
      </c>
      <c r="M13" s="7">
        <v>0</v>
      </c>
    </row>
    <row r="14" spans="1:13">
      <c r="A14" s="4" t="s">
        <v>11</v>
      </c>
      <c r="B14" s="5">
        <v>0</v>
      </c>
      <c r="C14" s="5">
        <v>0</v>
      </c>
      <c r="D14" s="5">
        <v>1</v>
      </c>
      <c r="E14" s="5">
        <v>0</v>
      </c>
      <c r="F14" s="6">
        <v>7</v>
      </c>
      <c r="G14" s="5">
        <v>0</v>
      </c>
      <c r="H14" s="7">
        <f>32-I14</f>
        <v>24</v>
      </c>
      <c r="I14" s="7">
        <v>8</v>
      </c>
      <c r="J14" s="7">
        <f>6-K14</f>
        <v>5</v>
      </c>
      <c r="K14" s="7">
        <v>1</v>
      </c>
      <c r="L14" s="7">
        <v>3</v>
      </c>
      <c r="M14" s="7">
        <v>0</v>
      </c>
    </row>
    <row r="15" spans="1:13">
      <c r="A15" s="4" t="s">
        <v>12</v>
      </c>
      <c r="B15" s="5">
        <v>0</v>
      </c>
      <c r="C15" s="5">
        <v>0</v>
      </c>
      <c r="D15" s="5">
        <v>0</v>
      </c>
      <c r="E15" s="5">
        <v>0</v>
      </c>
      <c r="F15" s="6">
        <v>3</v>
      </c>
      <c r="G15" s="5">
        <v>0</v>
      </c>
      <c r="H15" s="7">
        <f>17-I15</f>
        <v>13</v>
      </c>
      <c r="I15" s="7">
        <v>4</v>
      </c>
      <c r="J15" s="7">
        <v>3</v>
      </c>
      <c r="K15" s="7">
        <v>0</v>
      </c>
      <c r="L15" s="7">
        <v>0</v>
      </c>
      <c r="M15" s="7">
        <v>0</v>
      </c>
    </row>
    <row r="16" spans="1:13">
      <c r="A16" s="4" t="s">
        <v>13</v>
      </c>
      <c r="B16" s="5">
        <v>0</v>
      </c>
      <c r="C16" s="5">
        <v>0</v>
      </c>
      <c r="D16" s="5">
        <v>0</v>
      </c>
      <c r="E16" s="5">
        <v>0</v>
      </c>
      <c r="F16" s="6">
        <v>6</v>
      </c>
      <c r="G16" s="5">
        <v>0</v>
      </c>
      <c r="H16" s="7">
        <f>29-I16</f>
        <v>15</v>
      </c>
      <c r="I16" s="7">
        <v>14</v>
      </c>
      <c r="J16" s="7">
        <v>4</v>
      </c>
      <c r="K16" s="7">
        <v>0</v>
      </c>
      <c r="L16" s="7">
        <v>1</v>
      </c>
      <c r="M16" s="7">
        <v>0</v>
      </c>
    </row>
    <row r="17" spans="1:13">
      <c r="A17" s="4" t="s">
        <v>14</v>
      </c>
      <c r="B17" s="5">
        <v>0</v>
      </c>
      <c r="C17" s="5">
        <v>0</v>
      </c>
      <c r="D17" s="5">
        <v>1</v>
      </c>
      <c r="E17" s="5">
        <v>0</v>
      </c>
      <c r="F17" s="6">
        <v>3</v>
      </c>
      <c r="G17" s="5">
        <v>0</v>
      </c>
      <c r="H17" s="7">
        <f>26-I17</f>
        <v>19</v>
      </c>
      <c r="I17" s="7">
        <v>7</v>
      </c>
      <c r="J17" s="7">
        <f>5-K17</f>
        <v>4</v>
      </c>
      <c r="K17" s="7">
        <v>1</v>
      </c>
      <c r="L17" s="7">
        <v>5</v>
      </c>
      <c r="M17" s="5">
        <v>0</v>
      </c>
    </row>
    <row r="18" spans="1:13">
      <c r="A18" s="4" t="s">
        <v>15</v>
      </c>
      <c r="B18" s="5">
        <v>0</v>
      </c>
      <c r="C18" s="5">
        <v>0</v>
      </c>
      <c r="D18" s="5">
        <v>1</v>
      </c>
      <c r="E18" s="5">
        <v>0</v>
      </c>
      <c r="F18" s="6">
        <v>3</v>
      </c>
      <c r="G18" s="5">
        <v>0</v>
      </c>
      <c r="H18" s="7">
        <f>22-I18</f>
        <v>19</v>
      </c>
      <c r="I18" s="7">
        <v>3</v>
      </c>
      <c r="J18" s="7">
        <v>2</v>
      </c>
      <c r="K18" s="7">
        <v>0</v>
      </c>
      <c r="L18" s="7">
        <v>2</v>
      </c>
      <c r="M18" s="7">
        <v>0</v>
      </c>
    </row>
    <row r="19" spans="1:13">
      <c r="A19" s="4" t="s">
        <v>16</v>
      </c>
      <c r="B19" s="5">
        <v>0</v>
      </c>
      <c r="C19" s="5">
        <v>0</v>
      </c>
      <c r="D19" s="5">
        <v>0</v>
      </c>
      <c r="E19" s="5">
        <v>0</v>
      </c>
      <c r="F19" s="6">
        <v>6</v>
      </c>
      <c r="G19" s="5">
        <v>0</v>
      </c>
      <c r="H19" s="7">
        <f>39-I19</f>
        <v>17</v>
      </c>
      <c r="I19" s="7">
        <v>22</v>
      </c>
      <c r="J19" s="7">
        <f>7-K19</f>
        <v>6</v>
      </c>
      <c r="K19" s="7">
        <v>1</v>
      </c>
      <c r="L19" s="7">
        <v>0</v>
      </c>
      <c r="M19" s="7">
        <v>0</v>
      </c>
    </row>
    <row r="20" spans="1:13" ht="15.75" customHeight="1">
      <c r="A20" s="4" t="s">
        <v>17</v>
      </c>
      <c r="B20" s="5">
        <v>0</v>
      </c>
      <c r="C20" s="5">
        <v>0</v>
      </c>
      <c r="D20" s="5">
        <v>0</v>
      </c>
      <c r="E20" s="5">
        <v>0</v>
      </c>
      <c r="F20" s="6">
        <v>4</v>
      </c>
      <c r="G20" s="5">
        <v>0</v>
      </c>
      <c r="H20" s="7">
        <f>19-I20</f>
        <v>10</v>
      </c>
      <c r="I20" s="7">
        <v>9</v>
      </c>
      <c r="J20" s="7">
        <v>4</v>
      </c>
      <c r="K20" s="7">
        <v>0</v>
      </c>
      <c r="L20" s="7">
        <v>2</v>
      </c>
      <c r="M20" s="5">
        <v>0</v>
      </c>
    </row>
    <row r="21" spans="1:13" ht="15.75" customHeight="1">
      <c r="A21" s="8" t="s">
        <v>18</v>
      </c>
      <c r="B21" s="9">
        <f t="shared" ref="B21:M21" si="0">SUM(B5:B20)</f>
        <v>1</v>
      </c>
      <c r="C21" s="9">
        <f t="shared" si="0"/>
        <v>0</v>
      </c>
      <c r="D21" s="9">
        <f t="shared" si="0"/>
        <v>8</v>
      </c>
      <c r="E21" s="9">
        <f t="shared" si="0"/>
        <v>0</v>
      </c>
      <c r="F21" s="9">
        <f t="shared" si="0"/>
        <v>80</v>
      </c>
      <c r="G21" s="9">
        <f t="shared" si="0"/>
        <v>2</v>
      </c>
      <c r="H21" s="9">
        <f t="shared" si="0"/>
        <v>271</v>
      </c>
      <c r="I21" s="9">
        <f t="shared" si="0"/>
        <v>170</v>
      </c>
      <c r="J21" s="9">
        <f t="shared" si="0"/>
        <v>62</v>
      </c>
      <c r="K21" s="9">
        <f t="shared" si="0"/>
        <v>6</v>
      </c>
      <c r="L21" s="9">
        <f t="shared" si="0"/>
        <v>16</v>
      </c>
      <c r="M21" s="9">
        <f t="shared" si="0"/>
        <v>0</v>
      </c>
    </row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2:M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perpus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2025-10-27T09:42:29Z</dcterms:created>
  <dcterms:modified xsi:type="dcterms:W3CDTF">2025-10-27T09:48:41Z</dcterms:modified>
</cp:coreProperties>
</file>