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6 o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<sst xmlns="http://schemas.openxmlformats.org/spreadsheetml/2006/main" count="40" uniqueCount="32">
  <si>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TABEL  26</t>
  </si>
  <si>
    <t>PERSENTASE CAKUPAN IMUNISASI Td PADA WANITA USIA SUBUR YANG TIDAK HAMIL MENURUT KECAMATAN DAN PUSKESMAS</t>
  </si>
  <si>
    <t>NO</t>
  </si>
  <si>
    <t>KECAMATAN</t>
  </si>
  <si>
    <t>PUSKESMAS</t>
  </si>
  <si>
    <t>JUMLAH WUS TIDAK HAMIL
(15-39 TAHUN)</t>
  </si>
  <si>
    <t>IMUNISASI Td PADA WUS TIDAK HAMIL</t>
  </si>
  <si>
    <t>Td1</t>
  </si>
  <si>
    <t>Td2</t>
  </si>
  <si>
    <t>Td3</t>
  </si>
  <si>
    <t>Td4</t>
  </si>
  <si>
    <t>Td5</t>
  </si>
  <si>
    <t>JUMLAH</t>
  </si>
  <si>
    <t>%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</si>
  <si>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</si>
  <si>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</si>
  <si>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</si>
  <si>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</si>
  <si>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</si>
  <si>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</si>
  <si>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</si>
  <si>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</si>
  <si>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</si>
  <si>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</si>
  <si>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Candung</t>
  </si>
  <si>
    <t>Baso</t>
  </si>
  <si>
    <t>Tilatang Kamang</t>
  </si>
  <si>
    <t>Kamang Magek</t>
  </si>
  <si>
    <t>Palembayan</t>
  </si>
  <si>
    <t>Palupuh</t>
  </si>
  <si>
    <t>JUMLAH (KAB/KOTA)</t>
  </si>
  <si>
    <t>Sumber:Seksi Surveilans Dinkes Agam Tahun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</si>
</sst>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_);\(#,##0.0\)"/>
  </numFmts>
  <fonts count="26">
    <font>
      <sz val="11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1"/>
      <name val="Calibri"/>
      <charset val="134"/>
      <scheme val="minor"/>
    </font>
    <font>
      <b/>
      <i/>
      <sz val="9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2" fillId="0" borderId="5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right" vertical="center"/>
    </xf>
    <xf numFmtId="3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7" fontId="1" fillId="0" borderId="13" xfId="0" applyNumberFormat="1" applyFont="1" applyBorder="1" applyAlignment="1">
      <alignment vertical="center"/>
    </xf>
    <xf numFmtId="178" fontId="1" fillId="0" borderId="13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\EPSS%202026\Lampiran%20Profil%20Kesehatan%20Kab.%20Aga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1"/>
      <sheetName val="2 ok"/>
      <sheetName val="3 ok"/>
      <sheetName val="4 ok"/>
      <sheetName val="5 ok"/>
      <sheetName val="6 ok"/>
      <sheetName val="7 ok"/>
      <sheetName val="8 ok"/>
      <sheetName val="9 ok"/>
      <sheetName val="10 ok"/>
      <sheetName val="11 ok"/>
      <sheetName val="12 ok"/>
      <sheetName val="13 ok"/>
      <sheetName val="14 ok"/>
      <sheetName val="15 ok"/>
      <sheetName val="16 ok"/>
      <sheetName val="17 ok"/>
      <sheetName val="18 ok"/>
      <sheetName val="19 ok"/>
      <sheetName val="20 ok"/>
      <sheetName val="21 ok"/>
      <sheetName val="22 ok"/>
      <sheetName val="23 ok"/>
      <sheetName val=" 24 ok"/>
      <sheetName val=" 25 ok"/>
      <sheetName val="26 ok"/>
      <sheetName val="27 ok"/>
      <sheetName val="28 ok"/>
      <sheetName val="29 ok"/>
      <sheetName val="30 ok"/>
      <sheetName val="31 ok"/>
      <sheetName val="32 ok"/>
      <sheetName val="33 ok"/>
      <sheetName val="34 ok"/>
      <sheetName val="35 ok"/>
      <sheetName val="36 ok"/>
      <sheetName val="37 ok"/>
      <sheetName val="38 ok"/>
      <sheetName val="39 ok"/>
      <sheetName val="40 ok"/>
      <sheetName val="41"/>
      <sheetName val="42 ok"/>
      <sheetName val="43 ok"/>
      <sheetName val="44 ok"/>
      <sheetName val="45 ok"/>
      <sheetName val="46 ok"/>
      <sheetName val="47 ok"/>
      <sheetName val="48 ok"/>
      <sheetName val="49 ok"/>
      <sheetName val="50 ok"/>
      <sheetName val="51 ok"/>
      <sheetName val="52 ok"/>
      <sheetName val="53 ok"/>
      <sheetName val="54 ok"/>
      <sheetName val="55 ok"/>
      <sheetName val="56 ok"/>
      <sheetName val="57 ok"/>
      <sheetName val="58 ok"/>
      <sheetName val="59 ok"/>
      <sheetName val="60 ok"/>
      <sheetName val="61 ok"/>
      <sheetName val="62 ok"/>
      <sheetName val="63 ok"/>
      <sheetName val="64 ok"/>
      <sheetName val="65 ok"/>
      <sheetName val="66 ok"/>
      <sheetName val="67 ok"/>
      <sheetName val="68 ok"/>
      <sheetName val="69 ok"/>
      <sheetName val="70 ok"/>
      <sheetName val="71 ok"/>
      <sheetName val="72 ok"/>
      <sheetName val="73 ok"/>
      <sheetName val="74 ok"/>
      <sheetName val="75 ok"/>
      <sheetName val="76 ok"/>
      <sheetName val="77 ok"/>
      <sheetName val="78 ok"/>
      <sheetName val="79 ok"/>
      <sheetName val="80 ok"/>
      <sheetName val="81 ok"/>
      <sheetName val="82 ok"/>
      <sheetName val="83 ok"/>
      <sheetName val="84 ok"/>
      <sheetName val="85 ok"/>
      <sheetName val="Copy of 85 ok"/>
      <sheetName val="86 ok"/>
      <sheetName val="87 ok"/>
    </sheetNames>
    <sheetDataSet>
      <sheetData sheetId="0"/>
      <sheetData sheetId="1">
        <row r="5">
          <cell r="F5" t="str">
            <v>KABUPATEN AGAM</v>
          </cell>
        </row>
        <row r="6">
          <cell r="F6" t="str">
            <v>TAHUN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Puskesmas Tiku</v>
          </cell>
        </row>
        <row r="10">
          <cell r="C10" t="str">
            <v>Puskesmas Muaro Putuih</v>
          </cell>
        </row>
        <row r="11">
          <cell r="C11" t="str">
            <v>Puskesmas Manggopoh</v>
          </cell>
        </row>
        <row r="12">
          <cell r="C12" t="str">
            <v>Puskesmas Lubuk Basung</v>
          </cell>
        </row>
        <row r="13">
          <cell r="C13" t="str">
            <v>Puskesmas Bawan</v>
          </cell>
        </row>
        <row r="14">
          <cell r="C14" t="str">
            <v>Puskesmas Batu Kambing</v>
          </cell>
        </row>
        <row r="15">
          <cell r="C15" t="str">
            <v>Puskesmas Pasar Ahad</v>
          </cell>
        </row>
        <row r="16">
          <cell r="C16" t="str">
            <v>Puskesmas Maninjau</v>
          </cell>
        </row>
        <row r="17">
          <cell r="C17" t="str">
            <v>Puskesmas Matur</v>
          </cell>
        </row>
        <row r="18">
          <cell r="C18" t="str">
            <v>Puskesmas IV Koto</v>
          </cell>
        </row>
        <row r="19">
          <cell r="C19" t="str">
            <v>Puskesmas Malalak</v>
          </cell>
        </row>
        <row r="20">
          <cell r="C20" t="str">
            <v>Puskesmas Padang Lua</v>
          </cell>
        </row>
        <row r="21">
          <cell r="C21" t="str">
            <v>Puskesmas Sungai Pua</v>
          </cell>
        </row>
        <row r="22">
          <cell r="C22" t="str">
            <v>Puskesmas Biaro</v>
          </cell>
        </row>
        <row r="23">
          <cell r="C23" t="str">
            <v>Puskesmas Lasi</v>
          </cell>
        </row>
        <row r="24">
          <cell r="C24" t="str">
            <v>Puskesmas Baso</v>
          </cell>
        </row>
        <row r="25">
          <cell r="C25" t="str">
            <v>Puskesmas Padang Tarok</v>
          </cell>
        </row>
        <row r="26">
          <cell r="C26" t="str">
            <v>Puskesmas Pakan Kamis</v>
          </cell>
        </row>
        <row r="27">
          <cell r="C27" t="str">
            <v>Puskesmas kapau</v>
          </cell>
        </row>
        <row r="28">
          <cell r="C28" t="str">
            <v>Puskesmas Magek</v>
          </cell>
        </row>
        <row r="29">
          <cell r="C29" t="str">
            <v>Puskesmas Palembayan</v>
          </cell>
        </row>
        <row r="30">
          <cell r="C30" t="str">
            <v>Puskesmas Koto Alam</v>
          </cell>
        </row>
        <row r="31">
          <cell r="C31" t="str">
            <v>Puskesmas Palupuh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FF00"/>
    <pageSetUpPr fitToPage="1"/>
  </sheetPr>
  <dimension ref="A1:Z1000"/>
  <sheetViews>
    <sheetView tabSelected="1" workbookViewId="0">
      <selection activeCell="A3" sqref="A3:N3"/>
    </sheetView>
  </sheetViews>
  <sheetFormatPr defaultColWidth="14.4259259259259" defaultRowHeight="15" customHeight="1"/>
  <cols>
    <col min="1" max="1" width="5.71296296296296" style="1" customWidth="1"/>
    <col min="2" max="2" width="21.712962962963" style="1" customWidth="1"/>
    <col min="3" max="3" width="30.5740740740741" style="1" customWidth="1"/>
    <col min="4" max="4" width="16.8611111111111" style="1" customWidth="1"/>
    <col min="5" max="14" width="10.712962962963" style="1" customWidth="1"/>
    <col min="15" max="26" width="9.13888888888889" style="1" customWidth="1"/>
    <col min="27" max="16384" width="14.4259259259259" style="1"/>
  </cols>
  <sheetData>
    <row r="1" ht="15.6" spans="1:26">
      <c r="A1" s="3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6" spans="1:26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6" spans="1:26">
      <c r="A4" s="4" t="str">
        <f>'[1]1'!F5</f>
        <v>KABUPATEN AGAM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6" spans="1:26">
      <c r="A5" s="4" t="str">
        <f>'[1]1'!F6</f>
        <v>TAHUN 2024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8" customHeight="1" spans="1:26">
      <c r="A7" s="6" t="s">
        <v>2</v>
      </c>
      <c r="B7" s="6" t="s">
        <v>3</v>
      </c>
      <c r="C7" s="6" t="s">
        <v>4</v>
      </c>
      <c r="D7" s="7" t="s">
        <v>5</v>
      </c>
      <c r="E7" s="8" t="s">
        <v>6</v>
      </c>
      <c r="F7" s="9"/>
      <c r="G7" s="9"/>
      <c r="H7" s="9"/>
      <c r="I7" s="9"/>
      <c r="J7" s="9"/>
      <c r="K7" s="9"/>
      <c r="L7" s="9"/>
      <c r="M7" s="9"/>
      <c r="N7" s="9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" customHeight="1" spans="1:26">
      <c r="A8" s="11"/>
      <c r="B8" s="11"/>
      <c r="C8" s="11"/>
      <c r="D8" s="11"/>
      <c r="E8" s="12" t="s">
        <v>7</v>
      </c>
      <c r="F8" s="13"/>
      <c r="G8" s="12" t="s">
        <v>8</v>
      </c>
      <c r="H8" s="13"/>
      <c r="I8" s="12" t="s">
        <v>9</v>
      </c>
      <c r="J8" s="13"/>
      <c r="K8" s="12" t="s">
        <v>10</v>
      </c>
      <c r="L8" s="13"/>
      <c r="M8" s="12" t="s">
        <v>11</v>
      </c>
      <c r="N8" s="1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8" customHeight="1" spans="1:26">
      <c r="A9" s="15"/>
      <c r="B9" s="15"/>
      <c r="C9" s="15"/>
      <c r="D9" s="15"/>
      <c r="E9" s="16" t="s">
        <v>12</v>
      </c>
      <c r="F9" s="16" t="s">
        <v>13</v>
      </c>
      <c r="G9" s="16" t="s">
        <v>12</v>
      </c>
      <c r="H9" s="16" t="s">
        <v>13</v>
      </c>
      <c r="I9" s="16" t="s">
        <v>12</v>
      </c>
      <c r="J9" s="16" t="s">
        <v>13</v>
      </c>
      <c r="K9" s="16" t="s">
        <v>12</v>
      </c>
      <c r="L9" s="16" t="s">
        <v>13</v>
      </c>
      <c r="M9" s="16" t="s">
        <v>12</v>
      </c>
      <c r="N9" s="16" t="s">
        <v>13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8" customHeight="1" spans="1:26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17">
        <v>14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8" customHeight="1" spans="1:26">
      <c r="A11" s="19">
        <v>1</v>
      </c>
      <c r="B11" s="20" t="s">
        <v>14</v>
      </c>
      <c r="C11" s="21" t="str">
        <f>'[1]9 ok'!C9</f>
        <v>Puskesmas Tiku</v>
      </c>
      <c r="D11" s="22">
        <v>3373</v>
      </c>
      <c r="E11" s="23">
        <v>0</v>
      </c>
      <c r="F11" s="24">
        <f t="shared" ref="F11:J11" si="0">E11/$D11*100</f>
        <v>0</v>
      </c>
      <c r="G11" s="23">
        <v>2</v>
      </c>
      <c r="H11" s="24">
        <f t="shared" si="0"/>
        <v>0.0592943966795138</v>
      </c>
      <c r="I11" s="23">
        <v>7</v>
      </c>
      <c r="J11" s="24">
        <f t="shared" si="0"/>
        <v>0.207530388378298</v>
      </c>
      <c r="K11" s="23">
        <v>12</v>
      </c>
      <c r="L11" s="24">
        <f t="shared" ref="L11:L34" si="1">K11/$D11*100</f>
        <v>0.355766380077083</v>
      </c>
      <c r="M11" s="23">
        <v>16</v>
      </c>
      <c r="N11" s="24">
        <f t="shared" ref="N11:N34" si="2">M11/$D11*100</f>
        <v>0.47435517343611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" customHeight="1" spans="1:26">
      <c r="A12" s="25">
        <v>2</v>
      </c>
      <c r="B12" s="20"/>
      <c r="C12" s="21" t="str">
        <f>'[1]9 ok'!C10</f>
        <v>Puskesmas Muaro Putuih</v>
      </c>
      <c r="D12" s="22">
        <v>1660</v>
      </c>
      <c r="E12" s="23">
        <v>3</v>
      </c>
      <c r="F12" s="24">
        <f t="shared" ref="F12:J12" si="3">E12/$D12*100</f>
        <v>0.180722891566265</v>
      </c>
      <c r="G12" s="23">
        <v>9</v>
      </c>
      <c r="H12" s="24">
        <f t="shared" si="3"/>
        <v>0.542168674698795</v>
      </c>
      <c r="I12" s="23">
        <v>2</v>
      </c>
      <c r="J12" s="24">
        <f t="shared" si="3"/>
        <v>0.120481927710843</v>
      </c>
      <c r="K12" s="23">
        <v>2</v>
      </c>
      <c r="L12" s="24">
        <f t="shared" si="1"/>
        <v>0.120481927710843</v>
      </c>
      <c r="M12" s="23">
        <v>8</v>
      </c>
      <c r="N12" s="24">
        <f t="shared" si="2"/>
        <v>0.481927710843374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" customHeight="1" spans="1:26">
      <c r="A13" s="25">
        <v>3</v>
      </c>
      <c r="B13" s="20" t="s">
        <v>15</v>
      </c>
      <c r="C13" s="21" t="str">
        <f>'[1]9 ok'!C11</f>
        <v>Puskesmas Manggopoh</v>
      </c>
      <c r="D13" s="22">
        <v>5369</v>
      </c>
      <c r="E13" s="23">
        <v>25</v>
      </c>
      <c r="F13" s="24">
        <f t="shared" ref="F13:J13" si="4">E13/$D13*100</f>
        <v>0.465636058856398</v>
      </c>
      <c r="G13" s="23">
        <v>112</v>
      </c>
      <c r="H13" s="24">
        <f t="shared" si="4"/>
        <v>2.08604954367666</v>
      </c>
      <c r="I13" s="23">
        <v>34</v>
      </c>
      <c r="J13" s="24">
        <f t="shared" si="4"/>
        <v>0.633265040044701</v>
      </c>
      <c r="K13" s="23">
        <v>15</v>
      </c>
      <c r="L13" s="24">
        <f t="shared" si="1"/>
        <v>0.279381635313839</v>
      </c>
      <c r="M13" s="23">
        <v>1</v>
      </c>
      <c r="N13" s="24">
        <f t="shared" si="2"/>
        <v>0.0186254423542559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8" customHeight="1" spans="1:26">
      <c r="A14" s="25">
        <v>4</v>
      </c>
      <c r="B14" s="20"/>
      <c r="C14" s="21" t="str">
        <f>'[1]9 ok'!C12</f>
        <v>Puskesmas Lubuk Basung</v>
      </c>
      <c r="D14" s="22">
        <v>6797</v>
      </c>
      <c r="E14" s="23">
        <v>6</v>
      </c>
      <c r="F14" s="24">
        <f t="shared" ref="F14:J14" si="5">E14/$D14*100</f>
        <v>0.0882742386346918</v>
      </c>
      <c r="G14" s="23">
        <v>42</v>
      </c>
      <c r="H14" s="24">
        <f t="shared" si="5"/>
        <v>0.617919670442842</v>
      </c>
      <c r="I14" s="23">
        <v>66</v>
      </c>
      <c r="J14" s="24">
        <f t="shared" si="5"/>
        <v>0.97101662498161</v>
      </c>
      <c r="K14" s="23">
        <v>9</v>
      </c>
      <c r="L14" s="24">
        <f t="shared" si="1"/>
        <v>0.132411357952038</v>
      </c>
      <c r="M14" s="23">
        <v>7</v>
      </c>
      <c r="N14" s="24">
        <f t="shared" si="2"/>
        <v>0.102986611740474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8" customHeight="1" spans="1:26">
      <c r="A15" s="25">
        <v>5</v>
      </c>
      <c r="B15" s="20" t="s">
        <v>16</v>
      </c>
      <c r="C15" s="21" t="str">
        <f>'[1]9 ok'!C13</f>
        <v>Puskesmas Bawan</v>
      </c>
      <c r="D15" s="22">
        <v>2316</v>
      </c>
      <c r="E15" s="23">
        <v>1</v>
      </c>
      <c r="F15" s="24">
        <f t="shared" ref="F15:J15" si="6">E15/$D15*100</f>
        <v>0.0431778929188256</v>
      </c>
      <c r="G15" s="23">
        <v>23</v>
      </c>
      <c r="H15" s="24">
        <f t="shared" si="6"/>
        <v>0.993091537132988</v>
      </c>
      <c r="I15" s="23">
        <v>40</v>
      </c>
      <c r="J15" s="24">
        <f t="shared" si="6"/>
        <v>1.72711571675302</v>
      </c>
      <c r="K15" s="23">
        <v>6</v>
      </c>
      <c r="L15" s="24">
        <f t="shared" si="1"/>
        <v>0.259067357512953</v>
      </c>
      <c r="M15" s="23">
        <v>1</v>
      </c>
      <c r="N15" s="24">
        <f t="shared" si="2"/>
        <v>0.0431778929188256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8" customHeight="1" spans="1:26">
      <c r="A16" s="25">
        <v>6</v>
      </c>
      <c r="B16" s="20"/>
      <c r="C16" s="21" t="str">
        <f>'[1]9 ok'!C14</f>
        <v>Puskesmas Batu Kambing</v>
      </c>
      <c r="D16" s="22">
        <v>1507</v>
      </c>
      <c r="E16" s="23">
        <v>1</v>
      </c>
      <c r="F16" s="24">
        <f t="shared" ref="F16:J16" si="7">E16/$D16*100</f>
        <v>0.06635700066357</v>
      </c>
      <c r="G16" s="23">
        <v>14</v>
      </c>
      <c r="H16" s="24">
        <f t="shared" si="7"/>
        <v>0.92899800928998</v>
      </c>
      <c r="I16" s="23">
        <v>24</v>
      </c>
      <c r="J16" s="24">
        <f t="shared" si="7"/>
        <v>1.59256801592568</v>
      </c>
      <c r="K16" s="23">
        <v>4</v>
      </c>
      <c r="L16" s="24">
        <f t="shared" si="1"/>
        <v>0.26542800265428</v>
      </c>
      <c r="M16" s="23">
        <v>3</v>
      </c>
      <c r="N16" s="24">
        <f t="shared" si="2"/>
        <v>0.19907100199071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" customHeight="1" spans="1:26">
      <c r="A17" s="25">
        <v>7</v>
      </c>
      <c r="B17" s="20" t="s">
        <v>17</v>
      </c>
      <c r="C17" s="21" t="str">
        <f>'[1]9 ok'!C15</f>
        <v>Puskesmas Pasar Ahad</v>
      </c>
      <c r="D17" s="22">
        <v>2489</v>
      </c>
      <c r="E17" s="23">
        <v>17</v>
      </c>
      <c r="F17" s="24">
        <f t="shared" ref="F17:J17" si="8">E17/$D17*100</f>
        <v>0.683005222981117</v>
      </c>
      <c r="G17" s="23">
        <v>19</v>
      </c>
      <c r="H17" s="24">
        <f t="shared" si="8"/>
        <v>0.763358778625954</v>
      </c>
      <c r="I17" s="23">
        <v>16</v>
      </c>
      <c r="J17" s="24">
        <f t="shared" si="8"/>
        <v>0.642828445158698</v>
      </c>
      <c r="K17" s="23">
        <v>35</v>
      </c>
      <c r="L17" s="24">
        <f t="shared" si="1"/>
        <v>1.40618722378465</v>
      </c>
      <c r="M17" s="23">
        <v>28</v>
      </c>
      <c r="N17" s="24">
        <f t="shared" si="2"/>
        <v>1.12494977902772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" customHeight="1" spans="1:26">
      <c r="A18" s="25">
        <v>8</v>
      </c>
      <c r="B18" s="20"/>
      <c r="C18" s="21" t="str">
        <f>'[1]9 ok'!C16</f>
        <v>Puskesmas Maninjau</v>
      </c>
      <c r="D18" s="22">
        <v>3116</v>
      </c>
      <c r="E18" s="23">
        <v>4</v>
      </c>
      <c r="F18" s="24">
        <f t="shared" ref="F18:J18" si="9">E18/$D18*100</f>
        <v>0.128369704749679</v>
      </c>
      <c r="G18" s="23">
        <v>16</v>
      </c>
      <c r="H18" s="24">
        <f t="shared" si="9"/>
        <v>0.513478818998716</v>
      </c>
      <c r="I18" s="23">
        <v>22</v>
      </c>
      <c r="J18" s="24">
        <f t="shared" si="9"/>
        <v>0.706033376123235</v>
      </c>
      <c r="K18" s="23">
        <v>10</v>
      </c>
      <c r="L18" s="24">
        <f t="shared" si="1"/>
        <v>0.320924261874198</v>
      </c>
      <c r="M18" s="23">
        <v>1</v>
      </c>
      <c r="N18" s="24">
        <f t="shared" si="2"/>
        <v>0.0320924261874198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" customHeight="1" spans="1:26">
      <c r="A19" s="25">
        <v>9</v>
      </c>
      <c r="B19" s="20" t="s">
        <v>18</v>
      </c>
      <c r="C19" s="21" t="str">
        <f>'[1]9 ok'!C17</f>
        <v>Puskesmas Matur</v>
      </c>
      <c r="D19" s="22">
        <v>2786</v>
      </c>
      <c r="E19" s="23">
        <v>49</v>
      </c>
      <c r="F19" s="24">
        <f t="shared" ref="F19:J19" si="10">E19/$D19*100</f>
        <v>1.75879396984925</v>
      </c>
      <c r="G19" s="23">
        <v>0</v>
      </c>
      <c r="H19" s="24">
        <f t="shared" si="10"/>
        <v>0</v>
      </c>
      <c r="I19" s="23">
        <v>0</v>
      </c>
      <c r="J19" s="24">
        <f t="shared" si="10"/>
        <v>0</v>
      </c>
      <c r="K19" s="23">
        <v>37</v>
      </c>
      <c r="L19" s="24">
        <f t="shared" si="1"/>
        <v>1.32806891600861</v>
      </c>
      <c r="M19" s="23">
        <v>20</v>
      </c>
      <c r="N19" s="24">
        <f t="shared" si="2"/>
        <v>0.717875089734386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" customHeight="1" spans="1:26">
      <c r="A20" s="25">
        <v>10</v>
      </c>
      <c r="B20" s="20" t="s">
        <v>19</v>
      </c>
      <c r="C20" s="21" t="str">
        <f>'[1]9 ok'!C18</f>
        <v>Puskesmas IV Koto</v>
      </c>
      <c r="D20" s="22">
        <v>3925</v>
      </c>
      <c r="E20" s="23">
        <v>0</v>
      </c>
      <c r="F20" s="24">
        <f t="shared" ref="F20:J20" si="11">E20/$D20*100</f>
        <v>0</v>
      </c>
      <c r="G20" s="23">
        <v>10</v>
      </c>
      <c r="H20" s="24">
        <f t="shared" si="11"/>
        <v>0.254777070063694</v>
      </c>
      <c r="I20" s="23">
        <v>23</v>
      </c>
      <c r="J20" s="24">
        <f t="shared" si="11"/>
        <v>0.585987261146497</v>
      </c>
      <c r="K20" s="23">
        <v>13</v>
      </c>
      <c r="L20" s="24">
        <f t="shared" si="1"/>
        <v>0.331210191082803</v>
      </c>
      <c r="M20" s="23">
        <v>38</v>
      </c>
      <c r="N20" s="24">
        <f t="shared" si="2"/>
        <v>0.968152866242038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" customHeight="1" spans="1:26">
      <c r="A21" s="25">
        <v>11</v>
      </c>
      <c r="B21" s="20" t="s">
        <v>20</v>
      </c>
      <c r="C21" s="21" t="str">
        <f>'[1]9 ok'!C19</f>
        <v>Puskesmas Malalak</v>
      </c>
      <c r="D21" s="22">
        <v>1416</v>
      </c>
      <c r="E21" s="23">
        <v>1</v>
      </c>
      <c r="F21" s="24">
        <f t="shared" ref="F21:J21" si="12">E21/$D21*100</f>
        <v>0.0706214689265537</v>
      </c>
      <c r="G21" s="23">
        <v>3</v>
      </c>
      <c r="H21" s="24">
        <f t="shared" si="12"/>
        <v>0.211864406779661</v>
      </c>
      <c r="I21" s="23">
        <v>20</v>
      </c>
      <c r="J21" s="24">
        <f t="shared" si="12"/>
        <v>1.41242937853107</v>
      </c>
      <c r="K21" s="23">
        <v>5</v>
      </c>
      <c r="L21" s="24">
        <f t="shared" si="1"/>
        <v>0.353107344632768</v>
      </c>
      <c r="M21" s="23">
        <v>16</v>
      </c>
      <c r="N21" s="24">
        <f t="shared" si="2"/>
        <v>1.12994350282486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" customHeight="1" spans="1:26">
      <c r="A22" s="25">
        <v>12</v>
      </c>
      <c r="B22" s="20" t="s">
        <v>21</v>
      </c>
      <c r="C22" s="21" t="str">
        <f>'[1]9 ok'!C20</f>
        <v>Puskesmas Padang Lua</v>
      </c>
      <c r="D22" s="22">
        <v>6563</v>
      </c>
      <c r="E22" s="23">
        <v>0</v>
      </c>
      <c r="F22" s="24">
        <f t="shared" ref="F22:J22" si="13">E22/$D22*100</f>
        <v>0</v>
      </c>
      <c r="G22" s="23">
        <v>6</v>
      </c>
      <c r="H22" s="24">
        <f t="shared" si="13"/>
        <v>0.0914216059728783</v>
      </c>
      <c r="I22" s="23">
        <v>170</v>
      </c>
      <c r="J22" s="24">
        <f t="shared" si="13"/>
        <v>2.59027883589822</v>
      </c>
      <c r="K22" s="23">
        <v>9</v>
      </c>
      <c r="L22" s="24">
        <f t="shared" si="1"/>
        <v>0.137132408959317</v>
      </c>
      <c r="M22" s="23">
        <v>8</v>
      </c>
      <c r="N22" s="24">
        <f t="shared" si="2"/>
        <v>0.121895474630504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" customHeight="1" spans="1:26">
      <c r="A23" s="25">
        <v>13</v>
      </c>
      <c r="B23" s="20" t="s">
        <v>22</v>
      </c>
      <c r="C23" s="21" t="str">
        <f>'[1]9 ok'!C21</f>
        <v>Puskesmas Sungai Pua</v>
      </c>
      <c r="D23" s="22">
        <v>4009</v>
      </c>
      <c r="E23" s="23">
        <v>3</v>
      </c>
      <c r="F23" s="24">
        <f t="shared" ref="F23:J23" si="14">E23/$D23*100</f>
        <v>0.074831628835121</v>
      </c>
      <c r="G23" s="23">
        <v>2</v>
      </c>
      <c r="H23" s="24">
        <f t="shared" si="14"/>
        <v>0.0498877525567473</v>
      </c>
      <c r="I23" s="23">
        <v>0</v>
      </c>
      <c r="J23" s="24">
        <f t="shared" si="14"/>
        <v>0</v>
      </c>
      <c r="K23" s="23">
        <v>4</v>
      </c>
      <c r="L23" s="24">
        <f t="shared" si="1"/>
        <v>0.0997755051134946</v>
      </c>
      <c r="M23" s="23">
        <v>23</v>
      </c>
      <c r="N23" s="24">
        <f t="shared" si="2"/>
        <v>0.573709154402594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" customHeight="1" spans="1:26">
      <c r="A24" s="25">
        <v>14</v>
      </c>
      <c r="B24" s="20" t="s">
        <v>23</v>
      </c>
      <c r="C24" s="21" t="str">
        <f>'[1]9 ok'!C22</f>
        <v>Puskesmas Biaro</v>
      </c>
      <c r="D24" s="22">
        <v>7922</v>
      </c>
      <c r="E24" s="23">
        <v>3</v>
      </c>
      <c r="F24" s="24">
        <f t="shared" ref="F24:J24" si="15">E24/$D24*100</f>
        <v>0.0378692249431962</v>
      </c>
      <c r="G24" s="23">
        <v>30</v>
      </c>
      <c r="H24" s="24">
        <f t="shared" si="15"/>
        <v>0.378692249431962</v>
      </c>
      <c r="I24" s="23">
        <v>50</v>
      </c>
      <c r="J24" s="24">
        <f t="shared" si="15"/>
        <v>0.631153749053269</v>
      </c>
      <c r="K24" s="23">
        <v>50</v>
      </c>
      <c r="L24" s="24">
        <f t="shared" si="1"/>
        <v>0.631153749053269</v>
      </c>
      <c r="M24" s="23">
        <v>33</v>
      </c>
      <c r="N24" s="24">
        <f t="shared" si="2"/>
        <v>0.416561474375158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" customHeight="1" spans="1:26">
      <c r="A25" s="25">
        <v>15</v>
      </c>
      <c r="B25" s="20" t="s">
        <v>24</v>
      </c>
      <c r="C25" s="21" t="str">
        <f>'[1]9 ok'!C23</f>
        <v>Puskesmas Lasi</v>
      </c>
      <c r="D25" s="22">
        <v>3751</v>
      </c>
      <c r="E25" s="23">
        <v>12</v>
      </c>
      <c r="F25" s="24">
        <f t="shared" ref="F25:J25" si="16">E25/$D25*100</f>
        <v>0.319914689416156</v>
      </c>
      <c r="G25" s="23">
        <v>13</v>
      </c>
      <c r="H25" s="24">
        <f t="shared" si="16"/>
        <v>0.346574246867502</v>
      </c>
      <c r="I25" s="23">
        <v>33</v>
      </c>
      <c r="J25" s="24">
        <f t="shared" si="16"/>
        <v>0.879765395894428</v>
      </c>
      <c r="K25" s="23">
        <v>9</v>
      </c>
      <c r="L25" s="24">
        <f t="shared" si="1"/>
        <v>0.239936017062117</v>
      </c>
      <c r="M25" s="23">
        <v>97</v>
      </c>
      <c r="N25" s="24">
        <f t="shared" si="2"/>
        <v>2.58597707278059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" customHeight="1" spans="1:26">
      <c r="A26" s="25">
        <v>16</v>
      </c>
      <c r="B26" s="20" t="s">
        <v>25</v>
      </c>
      <c r="C26" s="21" t="str">
        <f>'[1]9 ok'!C24</f>
        <v>Puskesmas Baso</v>
      </c>
      <c r="D26" s="22">
        <v>3241</v>
      </c>
      <c r="E26" s="23">
        <v>0</v>
      </c>
      <c r="F26" s="24">
        <f t="shared" ref="F26:J26" si="17">E26/$D26*100</f>
        <v>0</v>
      </c>
      <c r="G26" s="23">
        <v>4</v>
      </c>
      <c r="H26" s="24">
        <f t="shared" si="17"/>
        <v>0.123418697932737</v>
      </c>
      <c r="I26" s="23">
        <v>14</v>
      </c>
      <c r="J26" s="24">
        <f t="shared" si="17"/>
        <v>0.431965442764579</v>
      </c>
      <c r="K26" s="23">
        <v>6</v>
      </c>
      <c r="L26" s="24">
        <f t="shared" si="1"/>
        <v>0.185128046899105</v>
      </c>
      <c r="M26" s="23">
        <v>43</v>
      </c>
      <c r="N26" s="24">
        <f t="shared" si="2"/>
        <v>1.32675100277692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" customHeight="1" spans="1:26">
      <c r="A27" s="25">
        <v>17</v>
      </c>
      <c r="B27" s="20"/>
      <c r="C27" s="21" t="str">
        <f>'[1]9 ok'!C25</f>
        <v>Puskesmas Padang Tarok</v>
      </c>
      <c r="D27" s="22">
        <v>2281</v>
      </c>
      <c r="E27" s="23">
        <v>0</v>
      </c>
      <c r="F27" s="24">
        <f t="shared" ref="F27:J27" si="18">E27/$D27*100</f>
        <v>0</v>
      </c>
      <c r="G27" s="23">
        <v>1</v>
      </c>
      <c r="H27" s="24">
        <f t="shared" si="18"/>
        <v>0.0438404208680403</v>
      </c>
      <c r="I27" s="23">
        <v>12</v>
      </c>
      <c r="J27" s="24">
        <f t="shared" si="18"/>
        <v>0.526085050416484</v>
      </c>
      <c r="K27" s="23">
        <v>35</v>
      </c>
      <c r="L27" s="24">
        <f t="shared" si="1"/>
        <v>1.53441473038141</v>
      </c>
      <c r="M27" s="23">
        <v>17</v>
      </c>
      <c r="N27" s="24">
        <f t="shared" si="2"/>
        <v>0.745287154756686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" customHeight="1" spans="1:26">
      <c r="A28" s="25">
        <v>18</v>
      </c>
      <c r="B28" s="20" t="s">
        <v>26</v>
      </c>
      <c r="C28" s="21" t="str">
        <f>'[1]9 ok'!C26</f>
        <v>Puskesmas Pakan Kamis</v>
      </c>
      <c r="D28" s="22">
        <v>4238</v>
      </c>
      <c r="E28" s="23">
        <v>10</v>
      </c>
      <c r="F28" s="24">
        <f t="shared" ref="F28:J28" si="19">E28/$D28*100</f>
        <v>0.235960358659745</v>
      </c>
      <c r="G28" s="23">
        <v>42</v>
      </c>
      <c r="H28" s="24">
        <f t="shared" si="19"/>
        <v>0.99103350637093</v>
      </c>
      <c r="I28" s="23">
        <v>61</v>
      </c>
      <c r="J28" s="24">
        <f t="shared" si="19"/>
        <v>1.43935818782445</v>
      </c>
      <c r="K28" s="23">
        <v>8</v>
      </c>
      <c r="L28" s="24">
        <f t="shared" si="1"/>
        <v>0.188768286927796</v>
      </c>
      <c r="M28" s="23">
        <v>7</v>
      </c>
      <c r="N28" s="24">
        <f t="shared" si="2"/>
        <v>0.165172251061822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" customHeight="1" spans="1:26">
      <c r="A29" s="25">
        <v>19</v>
      </c>
      <c r="B29" s="20"/>
      <c r="C29" s="21" t="str">
        <f>'[1]9 ok'!C27</f>
        <v>Puskesmas kapau</v>
      </c>
      <c r="D29" s="22">
        <v>1613</v>
      </c>
      <c r="E29" s="23">
        <v>2</v>
      </c>
      <c r="F29" s="24">
        <f t="shared" ref="F29:J29" si="20">E29/$D29*100</f>
        <v>0.123992560446373</v>
      </c>
      <c r="G29" s="23">
        <v>1</v>
      </c>
      <c r="H29" s="24">
        <f t="shared" si="20"/>
        <v>0.0619962802231866</v>
      </c>
      <c r="I29" s="23">
        <v>8</v>
      </c>
      <c r="J29" s="24">
        <f t="shared" si="20"/>
        <v>0.495970241785493</v>
      </c>
      <c r="K29" s="23">
        <v>34</v>
      </c>
      <c r="L29" s="24">
        <f t="shared" si="1"/>
        <v>2.10787352758834</v>
      </c>
      <c r="M29" s="23">
        <v>15</v>
      </c>
      <c r="N29" s="24">
        <f t="shared" si="2"/>
        <v>0.929944203347799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" customHeight="1" spans="1:26">
      <c r="A30" s="25">
        <v>20</v>
      </c>
      <c r="B30" s="20" t="s">
        <v>27</v>
      </c>
      <c r="C30" s="21" t="str">
        <f>'[1]9 ok'!C28</f>
        <v>Puskesmas Magek</v>
      </c>
      <c r="D30" s="22">
        <v>3365</v>
      </c>
      <c r="E30" s="23">
        <v>4</v>
      </c>
      <c r="F30" s="24">
        <f t="shared" ref="F30:J30" si="21">E30/$D30*100</f>
        <v>0.11887072808321</v>
      </c>
      <c r="G30" s="23">
        <v>5</v>
      </c>
      <c r="H30" s="24">
        <f t="shared" si="21"/>
        <v>0.148588410104012</v>
      </c>
      <c r="I30" s="23">
        <v>7</v>
      </c>
      <c r="J30" s="24">
        <f t="shared" si="21"/>
        <v>0.208023774145617</v>
      </c>
      <c r="K30" s="23">
        <v>13</v>
      </c>
      <c r="L30" s="24">
        <f t="shared" si="1"/>
        <v>0.386329866270431</v>
      </c>
      <c r="M30" s="23">
        <v>54</v>
      </c>
      <c r="N30" s="24">
        <f t="shared" si="2"/>
        <v>1.60475482912333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" customHeight="1" spans="1:26">
      <c r="A31" s="25">
        <v>21</v>
      </c>
      <c r="B31" s="20" t="s">
        <v>28</v>
      </c>
      <c r="C31" s="21" t="str">
        <f>'[1]9 ok'!C29</f>
        <v>Puskesmas Palembayan</v>
      </c>
      <c r="D31" s="22">
        <v>1966</v>
      </c>
      <c r="E31" s="23">
        <v>8</v>
      </c>
      <c r="F31" s="24">
        <f t="shared" ref="F31:J31" si="22">E31/$D31*100</f>
        <v>0.406917599186165</v>
      </c>
      <c r="G31" s="23">
        <v>3</v>
      </c>
      <c r="H31" s="24">
        <f t="shared" si="22"/>
        <v>0.152594099694812</v>
      </c>
      <c r="I31" s="23">
        <v>0</v>
      </c>
      <c r="J31" s="24">
        <f t="shared" si="22"/>
        <v>0</v>
      </c>
      <c r="K31" s="23">
        <v>3</v>
      </c>
      <c r="L31" s="24">
        <f t="shared" si="1"/>
        <v>0.152594099694812</v>
      </c>
      <c r="M31" s="23">
        <v>37</v>
      </c>
      <c r="N31" s="24">
        <f t="shared" si="2"/>
        <v>1.88199389623601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" customHeight="1" spans="1:26">
      <c r="A32" s="25">
        <v>22</v>
      </c>
      <c r="B32" s="20"/>
      <c r="C32" s="21" t="str">
        <f>'[1]9 ok'!C30</f>
        <v>Puskesmas Koto Alam</v>
      </c>
      <c r="D32" s="22">
        <v>2816</v>
      </c>
      <c r="E32" s="23">
        <v>9</v>
      </c>
      <c r="F32" s="24">
        <f t="shared" ref="F32:J32" si="23">E32/$D32*100</f>
        <v>0.319602272727273</v>
      </c>
      <c r="G32" s="23">
        <v>24</v>
      </c>
      <c r="H32" s="24">
        <f t="shared" si="23"/>
        <v>0.852272727272727</v>
      </c>
      <c r="I32" s="23">
        <v>37</v>
      </c>
      <c r="J32" s="24">
        <f t="shared" si="23"/>
        <v>1.31392045454545</v>
      </c>
      <c r="K32" s="23">
        <v>9</v>
      </c>
      <c r="L32" s="24">
        <f t="shared" si="1"/>
        <v>0.319602272727273</v>
      </c>
      <c r="M32" s="23">
        <v>49</v>
      </c>
      <c r="N32" s="24">
        <f t="shared" si="2"/>
        <v>1.74005681818182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" customHeight="1" spans="1:26">
      <c r="A33" s="25">
        <v>23</v>
      </c>
      <c r="B33" s="20" t="s">
        <v>29</v>
      </c>
      <c r="C33" s="21" t="str">
        <f>'[1]9 ok'!C31</f>
        <v>Puskesmas Palupuh</v>
      </c>
      <c r="D33" s="22">
        <v>2263</v>
      </c>
      <c r="E33" s="23">
        <v>2</v>
      </c>
      <c r="F33" s="24">
        <f t="shared" ref="F33:J33" si="24">E33/$D33*100</f>
        <v>0.0883782589482987</v>
      </c>
      <c r="G33" s="23">
        <v>5</v>
      </c>
      <c r="H33" s="24">
        <f t="shared" si="24"/>
        <v>0.220945647370747</v>
      </c>
      <c r="I33" s="23">
        <v>26</v>
      </c>
      <c r="J33" s="24">
        <f t="shared" si="24"/>
        <v>1.14891736632788</v>
      </c>
      <c r="K33" s="23">
        <v>16</v>
      </c>
      <c r="L33" s="24">
        <f t="shared" si="1"/>
        <v>0.70702607158639</v>
      </c>
      <c r="M33" s="23">
        <v>49</v>
      </c>
      <c r="N33" s="24">
        <f t="shared" si="2"/>
        <v>2.16526734423332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4" customHeight="1" spans="1:26">
      <c r="A34" s="26" t="s">
        <v>30</v>
      </c>
      <c r="B34" s="27"/>
      <c r="C34" s="28"/>
      <c r="D34" s="29">
        <f t="shared" ref="D34:G34" si="25">SUM(D11:D33)</f>
        <v>78782</v>
      </c>
      <c r="E34" s="29">
        <f t="shared" si="25"/>
        <v>160</v>
      </c>
      <c r="F34" s="30">
        <f t="shared" ref="F34:J34" si="26">E34/$D34*100</f>
        <v>0.203092076870351</v>
      </c>
      <c r="G34" s="29">
        <f t="shared" si="25"/>
        <v>386</v>
      </c>
      <c r="H34" s="30">
        <f t="shared" si="26"/>
        <v>0.489959635449722</v>
      </c>
      <c r="I34" s="29">
        <f t="shared" ref="I34:M34" si="27">SUM(I11:I33)</f>
        <v>672</v>
      </c>
      <c r="J34" s="30">
        <f t="shared" si="26"/>
        <v>0.852986722855475</v>
      </c>
      <c r="K34" s="29">
        <f t="shared" si="27"/>
        <v>344</v>
      </c>
      <c r="L34" s="30">
        <f t="shared" si="1"/>
        <v>0.436647965271255</v>
      </c>
      <c r="M34" s="29">
        <f t="shared" si="27"/>
        <v>571</v>
      </c>
      <c r="N34" s="30">
        <f t="shared" si="2"/>
        <v>0.724784849331065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 spans="1:26">
      <c r="A35" s="31"/>
      <c r="B35" s="31"/>
      <c r="C35" s="31"/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 spans="1:26">
      <c r="A36" s="33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 spans="1:2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 spans="1:2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 spans="1:2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 spans="1:2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 spans="1:2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 spans="1:2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 spans="1:2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 spans="1:2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 spans="1:2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 spans="1:2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 spans="1:2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 spans="1:2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 spans="1:2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 spans="1:2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 spans="1:2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 spans="1:2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 spans="1:2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 spans="1:2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 spans="1:2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 spans="1:2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 spans="1:2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 spans="1:2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 spans="1:2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 spans="1:2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 spans="1:2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 spans="1:2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 spans="1:2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 spans="1:2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 spans="1:2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 spans="1:2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 spans="1:2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 spans="1:2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 spans="1:2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 spans="1:2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 spans="1:2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 spans="1:2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 spans="1:2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 spans="1:2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 spans="1:2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 spans="1:2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 spans="1:2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 spans="1:2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 spans="1:2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 spans="1:2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 spans="1:2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 spans="1:2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 spans="1:2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 spans="1:2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 spans="1:2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 spans="1:2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 spans="1:2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 spans="1:2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 spans="1:2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 spans="1:2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 spans="1:2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 spans="1:2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 spans="1:2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 spans="1:2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 spans="1:2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 spans="1:2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 spans="1:2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 spans="1:2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 spans="1:2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 spans="1:2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 spans="1:2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 spans="1:2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 spans="1:2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 spans="1:2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 spans="1:2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 spans="1:2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 spans="1:2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 spans="1:2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 spans="1:2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 spans="1:2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 spans="1:2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 spans="1:2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 spans="1:2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 spans="1:2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 spans="1:2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 spans="1:2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 spans="1:2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 spans="1:2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 spans="1:2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 spans="1:2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 spans="1:2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 spans="1:2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 spans="1:2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 spans="1: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 spans="1:2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 spans="1:2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 spans="1:2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 spans="1:2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 spans="1:2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 spans="1:2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 spans="1:2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 spans="1:2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 spans="1:2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 spans="1:2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 spans="1:2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 spans="1:2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 spans="1:2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 spans="1:2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 spans="1:2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 spans="1:2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 spans="1:2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 spans="1:2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 spans="1:2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 spans="1:2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 spans="1:2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 spans="1:2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 spans="1:2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 spans="1:2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 spans="1:2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 spans="1:2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 spans="1:2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 spans="1:2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 spans="1:2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 spans="1:2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 spans="1:2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 spans="1:2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 spans="1:2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 spans="1:2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 spans="1:2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 spans="1:2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 spans="1:2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 spans="1:2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 spans="1:2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 spans="1:2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 spans="1:2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 spans="1:2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 spans="1:2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 spans="1:2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 spans="1:2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 spans="1:2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 spans="1:2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 spans="1:2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 spans="1:2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 spans="1:2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 spans="1:2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 spans="1:2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 spans="1:2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 spans="1:2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 spans="1:2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 spans="1:2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 spans="1:2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 spans="1:2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 spans="1:2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 spans="1:2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 spans="1:2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 spans="1:2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 spans="1:2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 spans="1:2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 spans="1:2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 spans="1:2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 spans="1:2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 spans="1:2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 spans="1:2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 spans="1:2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 spans="1:2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 spans="1:2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 spans="1:2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 spans="1:2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 spans="1:2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 spans="1:2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 spans="1:2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 spans="1:2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 spans="1:2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 spans="1:2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 spans="1:2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 spans="1:2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 spans="1:2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 spans="1:2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 spans="1:2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 spans="1:2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 spans="1:2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 spans="1:2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 spans="1:2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 spans="1:2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 spans="1:2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 spans="1:2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 spans="1:2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 spans="1:2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 spans="1:2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 spans="1:2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 spans="1:2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 spans="1: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 spans="1:2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 spans="1:2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 spans="1:2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 spans="1:2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 spans="1:2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 spans="1:2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 spans="1:2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 spans="1:2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 spans="1:2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 spans="1:2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3:N3"/>
    <mergeCell ref="A4:N4"/>
    <mergeCell ref="A5:N5"/>
    <mergeCell ref="E7:N7"/>
    <mergeCell ref="E8:F8"/>
    <mergeCell ref="G8:H8"/>
    <mergeCell ref="I8:J8"/>
    <mergeCell ref="K8:L8"/>
    <mergeCell ref="M8:N8"/>
    <mergeCell ref="A7:A9"/>
    <mergeCell ref="B7:B9"/>
    <mergeCell ref="C7:C9"/>
    <mergeCell ref="D7:D9"/>
  </mergeCells>
  <printOptions horizontalCentered="1"/>
  <pageMargins left="1.23" right="0.9" top="1.15" bottom="0.9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 ok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Ibrahim</cp:lastModifiedBy>
  <dcterms:created xsi:type="dcterms:W3CDTF">2026-05-19T08:08:18Z</dcterms:created>
  <dcterms:modified xsi:type="dcterms:W3CDTF">2026-05-19T08:08:24Z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29E00317435F4D3FB2158CCDBC82A1CE_11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1</vt:i4>
  </property>
</Properties>
</file>